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3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Module wise templates and frameworks/Module 2-Stages of FPO promotion/"/>
    </mc:Choice>
  </mc:AlternateContent>
  <xr:revisionPtr revIDLastSave="0" documentId="8_{2D9B7C60-844D-4088-9FAD-EDC50E37E062}" xr6:coauthVersionLast="47" xr6:coauthVersionMax="47" xr10:uidLastSave="{00000000-0000-0000-0000-000000000000}"/>
  <bookViews>
    <workbookView xWindow="-120" yWindow="-120" windowWidth="20730" windowHeight="11040" firstSheet="3" activeTab="5" xr2:uid="{00000000-000D-0000-FFFF-FFFF00000000}"/>
  </bookViews>
  <sheets>
    <sheet name="Quarterly dashboard" sheetId="7" r:id="rId1"/>
    <sheet name="FIG details" sheetId="1" r:id="rId2"/>
    <sheet name="FIG meeting-Jan" sheetId="2" r:id="rId3"/>
    <sheet name="Sheet1" sheetId="11" r:id="rId4"/>
    <sheet name="FIG meeting-Feb" sheetId="8" r:id="rId5"/>
    <sheet name="FIG meeting-Mar" sheetId="10" r:id="rId6"/>
    <sheet name="Dashboard-FIG meeting" sheetId="4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1" l="1"/>
  <c r="J14" i="11"/>
  <c r="L13" i="11"/>
  <c r="J13" i="11"/>
  <c r="L12" i="11"/>
  <c r="J12" i="11"/>
  <c r="L11" i="11"/>
  <c r="J11" i="11"/>
  <c r="L10" i="11"/>
  <c r="J10" i="11"/>
  <c r="L9" i="11"/>
  <c r="J9" i="11"/>
  <c r="L8" i="11"/>
  <c r="J8" i="11"/>
  <c r="L7" i="11"/>
  <c r="J7" i="11"/>
  <c r="L6" i="11"/>
  <c r="J6" i="11"/>
  <c r="L5" i="11"/>
  <c r="J5" i="11"/>
  <c r="L4" i="11"/>
  <c r="J4" i="11"/>
  <c r="L3" i="11"/>
  <c r="J3" i="11"/>
  <c r="L2" i="11"/>
  <c r="J2" i="1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4" i="10"/>
  <c r="D6" i="7" l="1"/>
  <c r="D5" i="7"/>
  <c r="G63" i="10"/>
  <c r="G62" i="10"/>
  <c r="K61" i="10"/>
  <c r="G61" i="10"/>
  <c r="G60" i="10"/>
  <c r="M59" i="10"/>
  <c r="G59" i="10"/>
  <c r="G58" i="10"/>
  <c r="G57" i="10"/>
  <c r="G56" i="10"/>
  <c r="G55" i="10"/>
  <c r="K54" i="10"/>
  <c r="G54" i="10"/>
  <c r="G53" i="10"/>
  <c r="G52" i="10"/>
  <c r="G51" i="10"/>
  <c r="G50" i="10"/>
  <c r="G49" i="10"/>
  <c r="G48" i="10"/>
  <c r="G47" i="10"/>
  <c r="G46" i="10"/>
  <c r="G45" i="10"/>
  <c r="K44" i="10"/>
  <c r="G44" i="10"/>
  <c r="G43" i="10"/>
  <c r="M42" i="10"/>
  <c r="G42" i="10"/>
  <c r="G41" i="10"/>
  <c r="G40" i="10"/>
  <c r="G39" i="10"/>
  <c r="K38" i="10"/>
  <c r="G38" i="10"/>
  <c r="M37" i="10"/>
  <c r="K37" i="10"/>
  <c r="G37" i="10"/>
  <c r="M36" i="10"/>
  <c r="K36" i="10"/>
  <c r="G36" i="10"/>
  <c r="G35" i="10"/>
  <c r="G34" i="10"/>
  <c r="G33" i="10"/>
  <c r="G32" i="10"/>
  <c r="G31" i="10"/>
  <c r="K30" i="10"/>
  <c r="G30" i="10"/>
  <c r="M29" i="10"/>
  <c r="G29" i="10"/>
  <c r="M28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K12" i="10"/>
  <c r="G12" i="10"/>
  <c r="G11" i="10"/>
  <c r="M10" i="10"/>
  <c r="G10" i="10"/>
  <c r="G9" i="10"/>
  <c r="G8" i="10"/>
  <c r="G7" i="10"/>
  <c r="G6" i="10"/>
  <c r="G5" i="10"/>
  <c r="G4" i="10"/>
  <c r="K14" i="10" l="1"/>
  <c r="K20" i="10"/>
  <c r="K46" i="10"/>
  <c r="K60" i="10"/>
  <c r="M20" i="10"/>
  <c r="K29" i="10"/>
  <c r="M34" i="10"/>
  <c r="K52" i="10"/>
  <c r="M12" i="10"/>
  <c r="K21" i="10"/>
  <c r="M26" i="10"/>
  <c r="M44" i="10"/>
  <c r="K53" i="10"/>
  <c r="K58" i="10"/>
  <c r="M61" i="10"/>
  <c r="M53" i="10"/>
  <c r="M58" i="10"/>
  <c r="K13" i="10"/>
  <c r="M18" i="10"/>
  <c r="K45" i="10"/>
  <c r="K50" i="10"/>
  <c r="K62" i="10"/>
  <c r="M21" i="10"/>
  <c r="M13" i="10"/>
  <c r="K22" i="10"/>
  <c r="K28" i="10"/>
  <c r="M45" i="10"/>
  <c r="M50" i="10"/>
  <c r="K56" i="10"/>
  <c r="K32" i="10"/>
  <c r="K40" i="10"/>
  <c r="K48" i="10"/>
  <c r="M4" i="10"/>
  <c r="M8" i="10"/>
  <c r="K11" i="10"/>
  <c r="M16" i="10"/>
  <c r="K19" i="10"/>
  <c r="M24" i="10"/>
  <c r="K27" i="10"/>
  <c r="M32" i="10"/>
  <c r="K35" i="10"/>
  <c r="M40" i="10"/>
  <c r="K43" i="10"/>
  <c r="M48" i="10"/>
  <c r="K51" i="10"/>
  <c r="M56" i="10"/>
  <c r="K59" i="10"/>
  <c r="K16" i="10"/>
  <c r="M11" i="10"/>
  <c r="M27" i="10"/>
  <c r="K9" i="10"/>
  <c r="M14" i="10"/>
  <c r="K17" i="10"/>
  <c r="M22" i="10"/>
  <c r="K25" i="10"/>
  <c r="M30" i="10"/>
  <c r="K33" i="10"/>
  <c r="M38" i="10"/>
  <c r="K41" i="10"/>
  <c r="M46" i="10"/>
  <c r="K49" i="10"/>
  <c r="M54" i="10"/>
  <c r="K57" i="10"/>
  <c r="M62" i="10"/>
  <c r="K24" i="10"/>
  <c r="M17" i="10"/>
  <c r="M25" i="10"/>
  <c r="M33" i="10"/>
  <c r="M41" i="10"/>
  <c r="M49" i="10"/>
  <c r="M57" i="10"/>
  <c r="M35" i="10"/>
  <c r="M43" i="10"/>
  <c r="K15" i="10"/>
  <c r="K23" i="10"/>
  <c r="K31" i="10"/>
  <c r="K39" i="10"/>
  <c r="K47" i="10"/>
  <c r="M52" i="10"/>
  <c r="K55" i="10"/>
  <c r="M60" i="10"/>
  <c r="K63" i="10"/>
  <c r="K8" i="10"/>
  <c r="M19" i="10"/>
  <c r="M51" i="10"/>
  <c r="M9" i="10"/>
  <c r="K7" i="10"/>
  <c r="M7" i="10"/>
  <c r="K10" i="10"/>
  <c r="M15" i="10"/>
  <c r="K18" i="10"/>
  <c r="M23" i="10"/>
  <c r="K26" i="10"/>
  <c r="M31" i="10"/>
  <c r="K34" i="10"/>
  <c r="M39" i="10"/>
  <c r="K42" i="10"/>
  <c r="M47" i="10"/>
  <c r="M55" i="10"/>
  <c r="M63" i="10"/>
  <c r="K6" i="10"/>
  <c r="M6" i="10"/>
  <c r="K5" i="10"/>
  <c r="M5" i="10"/>
  <c r="K4" i="10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10" i="8"/>
  <c r="F9" i="8"/>
  <c r="F8" i="8"/>
  <c r="F7" i="8"/>
  <c r="F6" i="8"/>
  <c r="F5" i="8"/>
  <c r="F4" i="8"/>
  <c r="D7" i="7" l="1" a="1"/>
  <c r="D7" i="7" s="1"/>
  <c r="J4" i="2"/>
  <c r="D3" i="7" l="1"/>
  <c r="C3" i="7"/>
  <c r="B3" i="7"/>
  <c r="D4" i="7"/>
  <c r="C4" i="7"/>
  <c r="B4" i="7"/>
  <c r="C6" i="7"/>
  <c r="B6" i="7"/>
  <c r="C5" i="7"/>
  <c r="B5" i="7"/>
  <c r="E3" i="7" l="1"/>
  <c r="E4" i="7"/>
  <c r="G7" i="8" l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" i="8"/>
  <c r="G5" i="8"/>
  <c r="G4" i="8"/>
  <c r="M63" i="8"/>
  <c r="K63" i="8"/>
  <c r="M62" i="8"/>
  <c r="K62" i="8"/>
  <c r="M61" i="8"/>
  <c r="K61" i="8"/>
  <c r="M60" i="8"/>
  <c r="K60" i="8"/>
  <c r="M59" i="8"/>
  <c r="K59" i="8"/>
  <c r="M58" i="8"/>
  <c r="K58" i="8"/>
  <c r="M57" i="8"/>
  <c r="K57" i="8"/>
  <c r="M56" i="8"/>
  <c r="K56" i="8"/>
  <c r="M55" i="8"/>
  <c r="K55" i="8"/>
  <c r="M54" i="8"/>
  <c r="K54" i="8"/>
  <c r="M53" i="8"/>
  <c r="K53" i="8"/>
  <c r="M52" i="8"/>
  <c r="K52" i="8"/>
  <c r="M51" i="8"/>
  <c r="K51" i="8"/>
  <c r="M50" i="8"/>
  <c r="K50" i="8"/>
  <c r="M49" i="8"/>
  <c r="K49" i="8"/>
  <c r="M48" i="8"/>
  <c r="K48" i="8"/>
  <c r="M47" i="8"/>
  <c r="K47" i="8"/>
  <c r="M46" i="8"/>
  <c r="K46" i="8"/>
  <c r="M45" i="8"/>
  <c r="K45" i="8"/>
  <c r="M44" i="8"/>
  <c r="K44" i="8"/>
  <c r="M43" i="8"/>
  <c r="K43" i="8"/>
  <c r="M42" i="8"/>
  <c r="K42" i="8"/>
  <c r="M41" i="8"/>
  <c r="K41" i="8"/>
  <c r="M40" i="8"/>
  <c r="K40" i="8"/>
  <c r="M39" i="8"/>
  <c r="K39" i="8"/>
  <c r="M38" i="8"/>
  <c r="K38" i="8"/>
  <c r="M37" i="8"/>
  <c r="K37" i="8"/>
  <c r="M36" i="8"/>
  <c r="K36" i="8"/>
  <c r="M35" i="8"/>
  <c r="K35" i="8"/>
  <c r="M34" i="8"/>
  <c r="K34" i="8"/>
  <c r="M33" i="8"/>
  <c r="K33" i="8"/>
  <c r="M32" i="8"/>
  <c r="K32" i="8"/>
  <c r="M31" i="8"/>
  <c r="K31" i="8"/>
  <c r="M30" i="8"/>
  <c r="K30" i="8"/>
  <c r="M29" i="8"/>
  <c r="K29" i="8"/>
  <c r="M28" i="8"/>
  <c r="K28" i="8"/>
  <c r="M27" i="8"/>
  <c r="K27" i="8"/>
  <c r="M26" i="8"/>
  <c r="K26" i="8"/>
  <c r="M25" i="8"/>
  <c r="K25" i="8"/>
  <c r="M24" i="8"/>
  <c r="K24" i="8"/>
  <c r="M23" i="8"/>
  <c r="K23" i="8"/>
  <c r="M22" i="8"/>
  <c r="K22" i="8"/>
  <c r="M21" i="8"/>
  <c r="K21" i="8"/>
  <c r="M20" i="8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M5" i="8"/>
  <c r="K5" i="8"/>
  <c r="M4" i="8"/>
  <c r="K4" i="8"/>
  <c r="C7" i="7" l="1" a="1"/>
  <c r="C7" i="7" s="1"/>
  <c r="E7" i="7" s="1"/>
  <c r="Q7" i="7"/>
  <c r="Q6" i="7"/>
  <c r="Q5" i="7"/>
  <c r="Q4" i="7"/>
  <c r="Q3" i="7"/>
  <c r="M7" i="7"/>
  <c r="M6" i="7"/>
  <c r="M5" i="7"/>
  <c r="M4" i="7"/>
  <c r="M3" i="7"/>
  <c r="I7" i="7"/>
  <c r="I6" i="7"/>
  <c r="I5" i="7"/>
  <c r="I4" i="7"/>
  <c r="I3" i="7"/>
  <c r="E5" i="7"/>
  <c r="E6" i="7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" i="2"/>
  <c r="L5" i="2"/>
  <c r="L4" i="2"/>
  <c r="J10" i="2"/>
  <c r="J6" i="2"/>
  <c r="J7" i="2"/>
  <c r="J8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5" i="2"/>
  <c r="B7" i="7" s="1" a="1"/>
  <c r="B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tc={D8B576AD-C90A-47A3-9F0B-F27E39F18222}</author>
  </authors>
  <commentList>
    <comment ref="F4" authorId="0" shapeId="0" xr:uid="{D8B576AD-C90A-47A3-9F0B-F27E39F18222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year baseline no (Dec) needed to check growth % for January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tc={C8E44BC4-5119-46FB-8D7D-92989E9B293E}</author>
  </authors>
  <commentList>
    <comment ref="F2" authorId="0" shapeId="0" xr:uid="{C8E44BC4-5119-46FB-8D7D-92989E9B293E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year baseline no (Dec) needed to check growth % for January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<sst xmlns="http://schemas.openxmlformats.org/spreadsheetml/2006/main" count="485" uniqueCount="206">
  <si>
    <t xml:space="preserve">Name of the FPO: Mohgaon Women Growers Producer Company Limited
Address: Mohgaon, District: Mandla, State: Madhay Pradesh
Contact details:
Mob: 9406773279
Email Id: mwgpcl2016@gmail.com </t>
  </si>
  <si>
    <t>Key indicators of FIG meetings</t>
  </si>
  <si>
    <t>Jan</t>
  </si>
  <si>
    <t>Feb</t>
  </si>
  <si>
    <t>Mar</t>
  </si>
  <si>
    <t>Q1</t>
  </si>
  <si>
    <t>Apr</t>
  </si>
  <si>
    <t>May</t>
  </si>
  <si>
    <t>Jun</t>
  </si>
  <si>
    <t>Q2</t>
  </si>
  <si>
    <t>Jul</t>
  </si>
  <si>
    <t>Aug</t>
  </si>
  <si>
    <t>Sep</t>
  </si>
  <si>
    <t>Q3</t>
  </si>
  <si>
    <t>Oct</t>
  </si>
  <si>
    <t>Nov</t>
  </si>
  <si>
    <t>Dec</t>
  </si>
  <si>
    <t>Q4</t>
  </si>
  <si>
    <t>Annually</t>
  </si>
  <si>
    <t>No. of villages</t>
  </si>
  <si>
    <t>Total no. of FIG/PG</t>
  </si>
  <si>
    <t>Total no. of members in FIG/PG</t>
  </si>
  <si>
    <t>Total no. of FIG/PG meeting conducted</t>
  </si>
  <si>
    <t>No. of FIG with default (low attendance) in meeting more than 1 in a quarter</t>
  </si>
  <si>
    <t>FPO Code</t>
  </si>
  <si>
    <t>Name of the FPO</t>
  </si>
  <si>
    <t>District</t>
  </si>
  <si>
    <t>State</t>
  </si>
  <si>
    <t>Name of the Block</t>
  </si>
  <si>
    <t>Name of the person Responsible</t>
  </si>
  <si>
    <t>Designation</t>
  </si>
  <si>
    <t>Contact details</t>
  </si>
  <si>
    <t>Name of the village</t>
  </si>
  <si>
    <t>No. of PG/FIG</t>
  </si>
  <si>
    <t>Name of FIG/PG</t>
  </si>
  <si>
    <t>MWGPCL/MAN/01</t>
  </si>
  <si>
    <t>Mohgaon Women Growers Producer Company Limited</t>
  </si>
  <si>
    <t>Mandla</t>
  </si>
  <si>
    <t>Madhya Pradesh</t>
  </si>
  <si>
    <t>Ajeevika Mitra</t>
  </si>
  <si>
    <t xml:space="preserve">Basaniya </t>
  </si>
  <si>
    <t>MWGPCL/MAN/02</t>
  </si>
  <si>
    <t>Nidhani</t>
  </si>
  <si>
    <t>MWGPCL/MAN/03</t>
  </si>
  <si>
    <t>Kudopani</t>
  </si>
  <si>
    <t>MWGPCL/MAN/04</t>
  </si>
  <si>
    <t>Munu</t>
  </si>
  <si>
    <t>MWGPCL/MAN/05</t>
  </si>
  <si>
    <t>Harra tikur</t>
  </si>
  <si>
    <t>MWGPCL/MAN/06</t>
  </si>
  <si>
    <t>Kasota</t>
  </si>
  <si>
    <t>MWGPCL/MAN/07</t>
  </si>
  <si>
    <t>Sontkiri</t>
  </si>
  <si>
    <t>MWGPCL/MAN/08</t>
  </si>
  <si>
    <t>Palehra</t>
  </si>
  <si>
    <t>MWGPCL/MAN/09</t>
  </si>
  <si>
    <t>Bilgaon</t>
  </si>
  <si>
    <t>MWGPCL/MAN/10</t>
  </si>
  <si>
    <t>Chaugan</t>
  </si>
  <si>
    <t>MWGPCL/MAN/11</t>
  </si>
  <si>
    <t>Padariya</t>
  </si>
  <si>
    <t>MWGPCL/MAN/12</t>
  </si>
  <si>
    <t>Chandwara</t>
  </si>
  <si>
    <t>MWGPCL/MAN/13</t>
  </si>
  <si>
    <t>Machla</t>
  </si>
  <si>
    <t>MWGPCL/MAN/14</t>
  </si>
  <si>
    <t>Pipardarra</t>
  </si>
  <si>
    <t>MWGPCL/MAN/15</t>
  </si>
  <si>
    <t>Bodasilli</t>
  </si>
  <si>
    <t>MWGPCL/MAN/16</t>
  </si>
  <si>
    <t>Patadei</t>
  </si>
  <si>
    <t>MWGPCL/MAN/17</t>
  </si>
  <si>
    <t>Malwather</t>
  </si>
  <si>
    <t>MWGPCL/MAN/18</t>
  </si>
  <si>
    <t>Silighiti</t>
  </si>
  <si>
    <t>MWGPCL/MAN/19</t>
  </si>
  <si>
    <t>kumharra</t>
  </si>
  <si>
    <t>MWGPCL/MAN/20</t>
  </si>
  <si>
    <t>Amjhar</t>
  </si>
  <si>
    <t>MWGPCL/MAN/21</t>
  </si>
  <si>
    <t>Mungwani</t>
  </si>
  <si>
    <t>MWGPCL/MAN/22</t>
  </si>
  <si>
    <t>Panchipani</t>
  </si>
  <si>
    <t>MWGPCL/MAN/23</t>
  </si>
  <si>
    <t>Bhanpur</t>
  </si>
  <si>
    <t>MWGPCL/MAN/24</t>
  </si>
  <si>
    <t>Jhurgi</t>
  </si>
  <si>
    <t>MWGPCL/MAN/25</t>
  </si>
  <si>
    <t>paudi</t>
  </si>
  <si>
    <t>MWGPCL/MAN/26</t>
  </si>
  <si>
    <t>malpehri</t>
  </si>
  <si>
    <t>MWGPCL/MAN/27</t>
  </si>
  <si>
    <t>Thebha</t>
  </si>
  <si>
    <t>MWGPCL/MAN/28</t>
  </si>
  <si>
    <t>Karegaon</t>
  </si>
  <si>
    <t>MWGPCL/MAN/29</t>
  </si>
  <si>
    <t>Jhanda tola</t>
  </si>
  <si>
    <t>MWGPCL/MAN/30</t>
  </si>
  <si>
    <t>Khairi mal</t>
  </si>
  <si>
    <t>MWGPCL/MAN/31</t>
  </si>
  <si>
    <t>khalhe guithori</t>
  </si>
  <si>
    <t>MWGPCL/MAN/32</t>
  </si>
  <si>
    <t>Tikra guithori</t>
  </si>
  <si>
    <t>MWGPCL/MAN/33</t>
  </si>
  <si>
    <t>Andiyadar</t>
  </si>
  <si>
    <t>MWGPCL/MAN/34</t>
  </si>
  <si>
    <t>Umardeeh</t>
  </si>
  <si>
    <t>MWGPCL/MAN/35</t>
  </si>
  <si>
    <t>Dhamanpani</t>
  </si>
  <si>
    <t>MWGPCL/MAN/36</t>
  </si>
  <si>
    <t>Chubhawal</t>
  </si>
  <si>
    <t>MWGPCL/MAN/37</t>
  </si>
  <si>
    <t>khinsi</t>
  </si>
  <si>
    <t>MWGPCL/MAN/38</t>
  </si>
  <si>
    <t>padadar</t>
  </si>
  <si>
    <t>MWGPCL/MAN/39</t>
  </si>
  <si>
    <t>daldala</t>
  </si>
  <si>
    <t>MWGPCL/MAN/40</t>
  </si>
  <si>
    <t>mohgaon ryt.</t>
  </si>
  <si>
    <t>MWGPCL/MAN/41</t>
  </si>
  <si>
    <t>beenjhi</t>
  </si>
  <si>
    <t>MWGPCL/MAN/42</t>
  </si>
  <si>
    <t>indra mal</t>
  </si>
  <si>
    <t>MWGPCL/MAN/43</t>
  </si>
  <si>
    <t>indra ryt</t>
  </si>
  <si>
    <t>MWGPCL/MAN/44</t>
  </si>
  <si>
    <t>raigaon</t>
  </si>
  <si>
    <t>MWGPCL/MAN/45</t>
  </si>
  <si>
    <t>saliwada</t>
  </si>
  <si>
    <t>MWGPCL/MAN/46</t>
  </si>
  <si>
    <t>umariya</t>
  </si>
  <si>
    <t>MWGPCL/MAN/47</t>
  </si>
  <si>
    <t>sudgaon</t>
  </si>
  <si>
    <t>MWGPCL/MAN/48</t>
  </si>
  <si>
    <t>dongargaon</t>
  </si>
  <si>
    <t>MWGPCL/MAN/49</t>
  </si>
  <si>
    <t>singarpur</t>
  </si>
  <si>
    <t>MWGPCL/MAN/50</t>
  </si>
  <si>
    <t>gorakhpur</t>
  </si>
  <si>
    <t>MWGPCL/MAN/51</t>
  </si>
  <si>
    <t>simaiya</t>
  </si>
  <si>
    <t>MWGPCL/MAN/52</t>
  </si>
  <si>
    <t>odhari</t>
  </si>
  <si>
    <t>MWGPCL/MAN/53</t>
  </si>
  <si>
    <t>devgaon</t>
  </si>
  <si>
    <t>MWGPCL/MAN/54</t>
  </si>
  <si>
    <t>kanchangaon</t>
  </si>
  <si>
    <t>MWGPCL/MAN/55</t>
  </si>
  <si>
    <t>devri</t>
  </si>
  <si>
    <t>MWGPCL/MAN/56</t>
  </si>
  <si>
    <t>khairi ryt</t>
  </si>
  <si>
    <t>MWGPCL/MAN/57</t>
  </si>
  <si>
    <t>sakri</t>
  </si>
  <si>
    <t>MWGPCL/MAN/58</t>
  </si>
  <si>
    <t>kawadongri</t>
  </si>
  <si>
    <t>MWGPCL/MAN/59</t>
  </si>
  <si>
    <t>jargah</t>
  </si>
  <si>
    <t>MWGPCL/MAN/60</t>
  </si>
  <si>
    <t xml:space="preserve">Bilgada </t>
  </si>
  <si>
    <t>JANUARY</t>
  </si>
  <si>
    <t>Must Have Indicators</t>
  </si>
  <si>
    <t>Good to have indiactors</t>
  </si>
  <si>
    <t>Sl. No</t>
  </si>
  <si>
    <t>Name of Ajeevika Mitra/FIG representative Responsible</t>
  </si>
  <si>
    <t>Total no. of members</t>
  </si>
  <si>
    <t>Growth in % of members in FIG</t>
  </si>
  <si>
    <t>Meeting conducted</t>
  </si>
  <si>
    <t>Date of meeting</t>
  </si>
  <si>
    <t>No. of members attended</t>
  </si>
  <si>
    <t>% of attendance</t>
  </si>
  <si>
    <t>No. of member actively participated</t>
  </si>
  <si>
    <t>% of Participation</t>
  </si>
  <si>
    <t>Duration of meeting</t>
  </si>
  <si>
    <t>Meeting minutes submitted to FPO</t>
  </si>
  <si>
    <t>Action point discussed</t>
  </si>
  <si>
    <t>Concern raised by PG/FIG</t>
  </si>
  <si>
    <t>Key decision taken</t>
  </si>
  <si>
    <t>Timeline to complete activity</t>
  </si>
  <si>
    <t>Follow up required on</t>
  </si>
  <si>
    <t>Follow-up timeline</t>
  </si>
  <si>
    <t>Amar FIG</t>
  </si>
  <si>
    <t>Nilanjana</t>
  </si>
  <si>
    <t>Yes</t>
  </si>
  <si>
    <t>&lt;30 mints</t>
  </si>
  <si>
    <t>ABCD</t>
  </si>
  <si>
    <t>13/4/2021</t>
  </si>
  <si>
    <t>FEBRUARY</t>
  </si>
  <si>
    <t>New members joined/left (If left add value with prefix - symbol)</t>
  </si>
  <si>
    <t>45 mints</t>
  </si>
  <si>
    <t>March</t>
  </si>
  <si>
    <t>Month</t>
  </si>
  <si>
    <t>Total no. of cluster</t>
  </si>
  <si>
    <t>Total no. of villages</t>
  </si>
  <si>
    <t>Total no FIG/PG</t>
  </si>
  <si>
    <t>No. of FIG/PG meeting conducted</t>
  </si>
  <si>
    <t>% of producer attended</t>
  </si>
  <si>
    <t>January</t>
  </si>
  <si>
    <t>February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</si>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</sst>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theme="0" tint="-0.14999847407452621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9" fontId="4" fillId="0" borderId="1" xfId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9" fontId="9" fillId="0" borderId="1" xfId="1" applyFont="1" applyBorder="1" applyAlignment="1">
      <alignment horizontal="center" vertical="top"/>
    </xf>
    <xf numFmtId="1" fontId="9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6" borderId="1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/>
    <xf numFmtId="0" fontId="11" fillId="0" borderId="2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top"/>
    </xf>
    <xf numFmtId="0" fontId="11" fillId="0" borderId="10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1" fillId="0" borderId="3" xfId="0" applyFont="1" applyBorder="1"/>
    <xf numFmtId="0" fontId="11" fillId="0" borderId="8" xfId="0" applyFont="1" applyBorder="1"/>
    <xf numFmtId="0" fontId="7" fillId="0" borderId="0" xfId="0" applyFont="1" applyAlignment="1">
      <alignment horizontal="center" vertical="top"/>
    </xf>
    <xf numFmtId="0" fontId="0" fillId="0" borderId="1" xfId="0" applyBorder="1"/>
    <xf numFmtId="0" fontId="7" fillId="8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/>
    </xf>
    <xf numFmtId="1" fontId="11" fillId="0" borderId="2" xfId="1" applyNumberFormat="1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13" borderId="1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1" fillId="12" borderId="10" xfId="0" applyFont="1" applyFill="1" applyBorder="1" applyAlignment="1">
      <alignment horizontal="center" vertical="top" wrapText="1"/>
    </xf>
    <xf numFmtId="0" fontId="11" fillId="12" borderId="10" xfId="2" applyFont="1" applyFill="1" applyBorder="1" applyAlignment="1">
      <alignment horizontal="center" vertical="top"/>
    </xf>
    <xf numFmtId="0" fontId="11" fillId="12" borderId="10" xfId="0" applyFont="1" applyFill="1" applyBorder="1" applyAlignment="1">
      <alignment horizontal="center" vertical="top"/>
    </xf>
    <xf numFmtId="0" fontId="11" fillId="12" borderId="10" xfId="0" applyFont="1" applyFill="1" applyBorder="1" applyAlignment="1">
      <alignment vertical="top"/>
    </xf>
    <xf numFmtId="0" fontId="11" fillId="12" borderId="9" xfId="0" applyFont="1" applyFill="1" applyBorder="1" applyAlignment="1">
      <alignment horizontal="center" vertical="top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/>
    </xf>
    <xf numFmtId="0" fontId="11" fillId="0" borderId="10" xfId="2" applyFont="1" applyBorder="1" applyAlignment="1">
      <alignment horizontal="center"/>
    </xf>
    <xf numFmtId="0" fontId="11" fillId="12" borderId="10" xfId="2" applyFont="1" applyFill="1" applyBorder="1" applyAlignment="1">
      <alignment horizontal="center"/>
    </xf>
    <xf numFmtId="0" fontId="11" fillId="12" borderId="9" xfId="0" applyFont="1" applyFill="1" applyBorder="1" applyAlignment="1">
      <alignment vertical="top"/>
    </xf>
    <xf numFmtId="0" fontId="11" fillId="12" borderId="10" xfId="0" applyFont="1" applyFill="1" applyBorder="1"/>
    <xf numFmtId="0" fontId="11" fillId="12" borderId="9" xfId="0" applyFont="1" applyFill="1" applyBorder="1"/>
    <xf numFmtId="0" fontId="11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/>
    </xf>
    <xf numFmtId="0" fontId="11" fillId="0" borderId="2" xfId="2" applyFont="1" applyBorder="1" applyAlignment="1">
      <alignment horizontal="center"/>
    </xf>
    <xf numFmtId="0" fontId="0" fillId="0" borderId="0" xfId="0" applyAlignment="1">
      <alignment vertical="top" wrapText="1"/>
    </xf>
    <xf numFmtId="0" fontId="7" fillId="10" borderId="1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left" vertical="top" wrapText="1"/>
    </xf>
    <xf numFmtId="0" fontId="8" fillId="14" borderId="4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8" fillId="4" borderId="4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8" fillId="9" borderId="4" xfId="0" applyFont="1" applyFill="1" applyBorder="1" applyAlignment="1">
      <alignment horizontal="left" vertical="top"/>
    </xf>
    <xf numFmtId="0" fontId="10" fillId="7" borderId="11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</cellXfs>
  <cellStyles count="4">
    <cellStyle name="Normal" xfId="0" builtinId="0"/>
    <cellStyle name="Normal 2" xfId="2" xr:uid="{FEA70F86-D22F-41A4-BCA7-1A28FEF35189}"/>
    <cellStyle name="Percent" xfId="1" builtinId="5"/>
    <cellStyle name="Percent 2" xfId="3" xr:uid="{6CB7FFB7-FE56-413F-B2D9-2CE6E9CE2E69}"/>
  </cellStyles>
  <dxfs count="3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CCFFFF"/>
      <color rgb="FFFF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/>
              <a:t>Mohgaon</a:t>
            </a:r>
            <a:r>
              <a:rPr lang="en-US" sz="1200" baseline="0"/>
              <a:t> FPO- FIG Meeting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'Dashboard-FIG meeting'!$B$2</c:f>
              <c:strCache>
                <c:ptCount val="1"/>
                <c:pt idx="0">
                  <c:v>Total no. of cluster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'Dashboard-FIG meeting'!$A$3:$A$14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'Dashboard-FIG meeting'!$B$3:$B$14</c:f>
              <c:numCache>
                <c:formatCode>General</c:formatCode>
                <c:ptCount val="12"/>
                <c:pt idx="0">
                  <c:v>20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9-44B2-A19F-2BABCE7FD844}"/>
            </c:ext>
          </c:extLst>
        </c:ser>
        <c:ser>
          <c:idx val="1"/>
          <c:order val="1"/>
          <c:tx>
            <c:strRef>
              <c:f>'Dashboard-FIG meeting'!$C$2</c:f>
              <c:strCache>
                <c:ptCount val="1"/>
                <c:pt idx="0">
                  <c:v>Total no. of villages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'Dashboard-FIG meeting'!$A$3:$A$14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'Dashboard-FIG meeting'!$C$3:$C$14</c:f>
              <c:numCache>
                <c:formatCode>General</c:formatCode>
                <c:ptCount val="12"/>
                <c:pt idx="0">
                  <c:v>30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9-44B2-A19F-2BABCE7FD844}"/>
            </c:ext>
          </c:extLst>
        </c:ser>
        <c:ser>
          <c:idx val="2"/>
          <c:order val="2"/>
          <c:tx>
            <c:strRef>
              <c:f>'Dashboard-FIG meeting'!$D$2</c:f>
              <c:strCache>
                <c:ptCount val="1"/>
                <c:pt idx="0">
                  <c:v>Total no FIG/PG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'Dashboard-FIG meeting'!$A$3:$A$14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'Dashboard-FIG meeting'!$D$3:$D$14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9-44B2-A19F-2BABCE7FD844}"/>
            </c:ext>
          </c:extLst>
        </c:ser>
        <c:ser>
          <c:idx val="3"/>
          <c:order val="3"/>
          <c:tx>
            <c:strRef>
              <c:f>'Dashboard-FIG meeting'!$E$2</c:f>
              <c:strCache>
                <c:ptCount val="1"/>
                <c:pt idx="0">
                  <c:v>No. of FIG/PG meeting conducted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'Dashboard-FIG meeting'!$A$3:$A$14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'Dashboard-FIG meeting'!$E$3:$E$14</c:f>
              <c:numCache>
                <c:formatCode>General</c:formatCode>
                <c:ptCount val="12"/>
                <c:pt idx="0">
                  <c:v>45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9-44B2-A19F-2BABCE7FD844}"/>
            </c:ext>
          </c:extLst>
        </c:ser>
        <c:ser>
          <c:idx val="4"/>
          <c:order val="4"/>
          <c:tx>
            <c:strRef>
              <c:f>'Dashboard-FIG meeting'!$F$2</c:f>
              <c:strCache>
                <c:ptCount val="1"/>
                <c:pt idx="0">
                  <c:v>% of producer attended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'Dashboard-FIG meeting'!$A$3:$A$14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'Dashboard-FIG meeting'!$F$3:$F$14</c:f>
              <c:numCache>
                <c:formatCode>0</c:formatCode>
                <c:ptCount val="12"/>
                <c:pt idx="0">
                  <c:v>62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9-44B2-A19F-2BABCE7FD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7396432"/>
        <c:axId val="339192384"/>
      </c:barChart>
      <c:catAx>
        <c:axId val="17739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92384"/>
        <c:crosses val="autoZero"/>
        <c:auto val="1"/>
        <c:lblAlgn val="ctr"/>
        <c:lblOffset val="100"/>
        <c:noMultiLvlLbl val="0"/>
      </c:catAx>
      <c:valAx>
        <c:axId val="33919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9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2</xdr:row>
          <xdr:rowOff>600075</xdr:rowOff>
        </xdr:from>
        <xdr:to>
          <xdr:col>14</xdr:col>
          <xdr:colOff>1943100</xdr:colOff>
          <xdr:row>3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123825</xdr:rowOff>
        </xdr:from>
        <xdr:to>
          <xdr:col>14</xdr:col>
          <xdr:colOff>1943100</xdr:colOff>
          <xdr:row>3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295275</xdr:rowOff>
        </xdr:from>
        <xdr:to>
          <xdr:col>14</xdr:col>
          <xdr:colOff>1943100</xdr:colOff>
          <xdr:row>3</xdr:row>
          <xdr:rowOff>571500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457200</xdr:rowOff>
        </xdr:from>
        <xdr:to>
          <xdr:col>14</xdr:col>
          <xdr:colOff>1943100</xdr:colOff>
          <xdr:row>3</xdr:row>
          <xdr:rowOff>733425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609600</xdr:rowOff>
        </xdr:from>
        <xdr:to>
          <xdr:col>14</xdr:col>
          <xdr:colOff>1943100</xdr:colOff>
          <xdr:row>3</xdr:row>
          <xdr:rowOff>885825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762000</xdr:rowOff>
        </xdr:from>
        <xdr:to>
          <xdr:col>14</xdr:col>
          <xdr:colOff>1943100</xdr:colOff>
          <xdr:row>3</xdr:row>
          <xdr:rowOff>1038225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914400</xdr:rowOff>
        </xdr:from>
        <xdr:to>
          <xdr:col>15</xdr:col>
          <xdr:colOff>57150</xdr:colOff>
          <xdr:row>3</xdr:row>
          <xdr:rowOff>1190625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1076325</xdr:rowOff>
        </xdr:from>
        <xdr:to>
          <xdr:col>14</xdr:col>
          <xdr:colOff>1943100</xdr:colOff>
          <xdr:row>3</xdr:row>
          <xdr:rowOff>1352550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1228725</xdr:rowOff>
        </xdr:from>
        <xdr:to>
          <xdr:col>14</xdr:col>
          <xdr:colOff>1943100</xdr:colOff>
          <xdr:row>3</xdr:row>
          <xdr:rowOff>1504950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1390650</xdr:rowOff>
        </xdr:from>
        <xdr:to>
          <xdr:col>14</xdr:col>
          <xdr:colOff>1943100</xdr:colOff>
          <xdr:row>3</xdr:row>
          <xdr:rowOff>1666875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2</xdr:row>
          <xdr:rowOff>600075</xdr:rowOff>
        </xdr:from>
        <xdr:to>
          <xdr:col>15</xdr:col>
          <xdr:colOff>1981200</xdr:colOff>
          <xdr:row>3</xdr:row>
          <xdr:rowOff>238125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2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123825</xdr:rowOff>
        </xdr:from>
        <xdr:to>
          <xdr:col>15</xdr:col>
          <xdr:colOff>1981200</xdr:colOff>
          <xdr:row>3</xdr:row>
          <xdr:rowOff>400050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2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304800</xdr:rowOff>
        </xdr:from>
        <xdr:to>
          <xdr:col>15</xdr:col>
          <xdr:colOff>1981200</xdr:colOff>
          <xdr:row>3</xdr:row>
          <xdr:rowOff>581025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2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476250</xdr:rowOff>
        </xdr:from>
        <xdr:to>
          <xdr:col>15</xdr:col>
          <xdr:colOff>1981200</xdr:colOff>
          <xdr:row>3</xdr:row>
          <xdr:rowOff>752475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2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3</xdr:row>
          <xdr:rowOff>628650</xdr:rowOff>
        </xdr:from>
        <xdr:to>
          <xdr:col>15</xdr:col>
          <xdr:colOff>1990725</xdr:colOff>
          <xdr:row>3</xdr:row>
          <xdr:rowOff>904875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2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790575</xdr:rowOff>
        </xdr:from>
        <xdr:to>
          <xdr:col>15</xdr:col>
          <xdr:colOff>1981200</xdr:colOff>
          <xdr:row>3</xdr:row>
          <xdr:rowOff>1066800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2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942975</xdr:rowOff>
        </xdr:from>
        <xdr:to>
          <xdr:col>15</xdr:col>
          <xdr:colOff>1981200</xdr:colOff>
          <xdr:row>3</xdr:row>
          <xdr:rowOff>1219200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2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1104900</xdr:rowOff>
        </xdr:from>
        <xdr:to>
          <xdr:col>15</xdr:col>
          <xdr:colOff>1981200</xdr:colOff>
          <xdr:row>3</xdr:row>
          <xdr:rowOff>1381125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2</xdr:row>
          <xdr:rowOff>619125</xdr:rowOff>
        </xdr:from>
        <xdr:to>
          <xdr:col>18</xdr:col>
          <xdr:colOff>57150</xdr:colOff>
          <xdr:row>3</xdr:row>
          <xdr:rowOff>257175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3</xdr:row>
          <xdr:rowOff>152400</xdr:rowOff>
        </xdr:from>
        <xdr:to>
          <xdr:col>18</xdr:col>
          <xdr:colOff>57150</xdr:colOff>
          <xdr:row>3</xdr:row>
          <xdr:rowOff>428625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3</xdr:row>
          <xdr:rowOff>314325</xdr:rowOff>
        </xdr:from>
        <xdr:to>
          <xdr:col>18</xdr:col>
          <xdr:colOff>57150</xdr:colOff>
          <xdr:row>3</xdr:row>
          <xdr:rowOff>590550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</xdr:row>
          <xdr:rowOff>600075</xdr:rowOff>
        </xdr:from>
        <xdr:to>
          <xdr:col>18</xdr:col>
          <xdr:colOff>1647825</xdr:colOff>
          <xdr:row>3</xdr:row>
          <xdr:rowOff>238125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123825</xdr:rowOff>
        </xdr:from>
        <xdr:to>
          <xdr:col>18</xdr:col>
          <xdr:colOff>1647825</xdr:colOff>
          <xdr:row>3</xdr:row>
          <xdr:rowOff>400050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285750</xdr:rowOff>
        </xdr:from>
        <xdr:to>
          <xdr:col>18</xdr:col>
          <xdr:colOff>1647825</xdr:colOff>
          <xdr:row>3</xdr:row>
          <xdr:rowOff>561975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466725</xdr:rowOff>
        </xdr:from>
        <xdr:to>
          <xdr:col>18</xdr:col>
          <xdr:colOff>1647825</xdr:colOff>
          <xdr:row>3</xdr:row>
          <xdr:rowOff>742950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628650</xdr:rowOff>
        </xdr:from>
        <xdr:to>
          <xdr:col>18</xdr:col>
          <xdr:colOff>1647825</xdr:colOff>
          <xdr:row>3</xdr:row>
          <xdr:rowOff>904875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3</xdr:row>
          <xdr:rowOff>800100</xdr:rowOff>
        </xdr:from>
        <xdr:to>
          <xdr:col>19</xdr:col>
          <xdr:colOff>371475</xdr:colOff>
          <xdr:row>3</xdr:row>
          <xdr:rowOff>1076325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3</xdr:row>
          <xdr:rowOff>971550</xdr:rowOff>
        </xdr:from>
        <xdr:to>
          <xdr:col>19</xdr:col>
          <xdr:colOff>371475</xdr:colOff>
          <xdr:row>3</xdr:row>
          <xdr:rowOff>1247775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9525</xdr:colOff>
          <xdr:row>2</xdr:row>
          <xdr:rowOff>619125</xdr:rowOff>
        </xdr:from>
        <xdr:to>
          <xdr:col>20</xdr:col>
          <xdr:colOff>114300</xdr:colOff>
          <xdr:row>3</xdr:row>
          <xdr:rowOff>257175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9525</xdr:colOff>
          <xdr:row>3</xdr:row>
          <xdr:rowOff>161925</xdr:rowOff>
        </xdr:from>
        <xdr:to>
          <xdr:col>20</xdr:col>
          <xdr:colOff>114300</xdr:colOff>
          <xdr:row>3</xdr:row>
          <xdr:rowOff>438150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3</xdr:row>
          <xdr:rowOff>342900</xdr:rowOff>
        </xdr:from>
        <xdr:to>
          <xdr:col>20</xdr:col>
          <xdr:colOff>123825</xdr:colOff>
          <xdr:row>3</xdr:row>
          <xdr:rowOff>619125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1552575</xdr:rowOff>
        </xdr:from>
        <xdr:to>
          <xdr:col>14</xdr:col>
          <xdr:colOff>1943100</xdr:colOff>
          <xdr:row>4</xdr:row>
          <xdr:rowOff>19050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2124075</xdr:colOff>
          <xdr:row>2</xdr:row>
          <xdr:rowOff>609600</xdr:rowOff>
        </xdr:from>
        <xdr:to>
          <xdr:col>16</xdr:col>
          <xdr:colOff>1914525</xdr:colOff>
          <xdr:row>3</xdr:row>
          <xdr:rowOff>247650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2124075</xdr:colOff>
          <xdr:row>3</xdr:row>
          <xdr:rowOff>142875</xdr:rowOff>
        </xdr:from>
        <xdr:to>
          <xdr:col>16</xdr:col>
          <xdr:colOff>1914525</xdr:colOff>
          <xdr:row>3</xdr:row>
          <xdr:rowOff>419100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3</xdr:row>
          <xdr:rowOff>314325</xdr:rowOff>
        </xdr:from>
        <xdr:to>
          <xdr:col>16</xdr:col>
          <xdr:colOff>1924050</xdr:colOff>
          <xdr:row>3</xdr:row>
          <xdr:rowOff>590550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2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3</xdr:row>
          <xdr:rowOff>504825</xdr:rowOff>
        </xdr:from>
        <xdr:to>
          <xdr:col>16</xdr:col>
          <xdr:colOff>1924050</xdr:colOff>
          <xdr:row>3</xdr:row>
          <xdr:rowOff>781050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2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3</xdr:row>
          <xdr:rowOff>685800</xdr:rowOff>
        </xdr:from>
        <xdr:to>
          <xdr:col>16</xdr:col>
          <xdr:colOff>1924050</xdr:colOff>
          <xdr:row>3</xdr:row>
          <xdr:rowOff>962025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2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3</xdr:row>
          <xdr:rowOff>847725</xdr:rowOff>
        </xdr:from>
        <xdr:to>
          <xdr:col>16</xdr:col>
          <xdr:colOff>1924050</xdr:colOff>
          <xdr:row>3</xdr:row>
          <xdr:rowOff>1123950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2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3</xdr:row>
          <xdr:rowOff>1000125</xdr:rowOff>
        </xdr:from>
        <xdr:to>
          <xdr:col>16</xdr:col>
          <xdr:colOff>1924050</xdr:colOff>
          <xdr:row>3</xdr:row>
          <xdr:rowOff>1276350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2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3</xdr:row>
          <xdr:rowOff>1162050</xdr:rowOff>
        </xdr:from>
        <xdr:to>
          <xdr:col>16</xdr:col>
          <xdr:colOff>1924050</xdr:colOff>
          <xdr:row>3</xdr:row>
          <xdr:rowOff>1438275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2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3</xdr:row>
          <xdr:rowOff>1314450</xdr:rowOff>
        </xdr:from>
        <xdr:to>
          <xdr:col>16</xdr:col>
          <xdr:colOff>1933575</xdr:colOff>
          <xdr:row>3</xdr:row>
          <xdr:rowOff>1590675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2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3</xdr:row>
          <xdr:rowOff>485775</xdr:rowOff>
        </xdr:from>
        <xdr:to>
          <xdr:col>18</xdr:col>
          <xdr:colOff>57150</xdr:colOff>
          <xdr:row>3</xdr:row>
          <xdr:rowOff>762000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2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3</xdr:row>
          <xdr:rowOff>523875</xdr:rowOff>
        </xdr:from>
        <xdr:to>
          <xdr:col>20</xdr:col>
          <xdr:colOff>133350</xdr:colOff>
          <xdr:row>3</xdr:row>
          <xdr:rowOff>800100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2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</xdr:row>
          <xdr:rowOff>1762125</xdr:rowOff>
        </xdr:from>
        <xdr:to>
          <xdr:col>14</xdr:col>
          <xdr:colOff>1943100</xdr:colOff>
          <xdr:row>4</xdr:row>
          <xdr:rowOff>228600</xdr:rowOff>
        </xdr:to>
        <xdr:sp macro="" textlink="">
          <xdr:nvSpPr>
            <xdr:cNvPr id="5607" name="Check Box 1511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2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114300</xdr:rowOff>
        </xdr:from>
        <xdr:to>
          <xdr:col>14</xdr:col>
          <xdr:colOff>1943100</xdr:colOff>
          <xdr:row>4</xdr:row>
          <xdr:rowOff>390525</xdr:rowOff>
        </xdr:to>
        <xdr:sp macro="" textlink="">
          <xdr:nvSpPr>
            <xdr:cNvPr id="5608" name="Check Box 1512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2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285750</xdr:rowOff>
        </xdr:from>
        <xdr:to>
          <xdr:col>14</xdr:col>
          <xdr:colOff>1943100</xdr:colOff>
          <xdr:row>4</xdr:row>
          <xdr:rowOff>561975</xdr:rowOff>
        </xdr:to>
        <xdr:sp macro="" textlink="">
          <xdr:nvSpPr>
            <xdr:cNvPr id="5609" name="Check Box 1513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2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447675</xdr:rowOff>
        </xdr:from>
        <xdr:to>
          <xdr:col>14</xdr:col>
          <xdr:colOff>1943100</xdr:colOff>
          <xdr:row>4</xdr:row>
          <xdr:rowOff>723900</xdr:rowOff>
        </xdr:to>
        <xdr:sp macro="" textlink="">
          <xdr:nvSpPr>
            <xdr:cNvPr id="5610" name="Check Box 1514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2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600075</xdr:rowOff>
        </xdr:from>
        <xdr:to>
          <xdr:col>14</xdr:col>
          <xdr:colOff>1943100</xdr:colOff>
          <xdr:row>4</xdr:row>
          <xdr:rowOff>876300</xdr:rowOff>
        </xdr:to>
        <xdr:sp macro="" textlink="">
          <xdr:nvSpPr>
            <xdr:cNvPr id="5611" name="Check Box 1515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2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752475</xdr:rowOff>
        </xdr:from>
        <xdr:to>
          <xdr:col>14</xdr:col>
          <xdr:colOff>1943100</xdr:colOff>
          <xdr:row>4</xdr:row>
          <xdr:rowOff>1028700</xdr:rowOff>
        </xdr:to>
        <xdr:sp macro="" textlink="">
          <xdr:nvSpPr>
            <xdr:cNvPr id="5612" name="Check Box 1516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2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904875</xdr:rowOff>
        </xdr:from>
        <xdr:to>
          <xdr:col>15</xdr:col>
          <xdr:colOff>57150</xdr:colOff>
          <xdr:row>4</xdr:row>
          <xdr:rowOff>1181100</xdr:rowOff>
        </xdr:to>
        <xdr:sp macro="" textlink="">
          <xdr:nvSpPr>
            <xdr:cNvPr id="5613" name="Check Box 1517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2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1066800</xdr:rowOff>
        </xdr:from>
        <xdr:to>
          <xdr:col>14</xdr:col>
          <xdr:colOff>1943100</xdr:colOff>
          <xdr:row>4</xdr:row>
          <xdr:rowOff>1343025</xdr:rowOff>
        </xdr:to>
        <xdr:sp macro="" textlink="">
          <xdr:nvSpPr>
            <xdr:cNvPr id="5614" name="Check Box 1518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2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1219200</xdr:rowOff>
        </xdr:from>
        <xdr:to>
          <xdr:col>14</xdr:col>
          <xdr:colOff>1943100</xdr:colOff>
          <xdr:row>4</xdr:row>
          <xdr:rowOff>1495425</xdr:rowOff>
        </xdr:to>
        <xdr:sp macro="" textlink="">
          <xdr:nvSpPr>
            <xdr:cNvPr id="5615" name="Check Box 1519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2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1381125</xdr:rowOff>
        </xdr:from>
        <xdr:to>
          <xdr:col>14</xdr:col>
          <xdr:colOff>1943100</xdr:colOff>
          <xdr:row>4</xdr:row>
          <xdr:rowOff>1657350</xdr:rowOff>
        </xdr:to>
        <xdr:sp macro="" textlink="">
          <xdr:nvSpPr>
            <xdr:cNvPr id="5616" name="Check Box 1520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2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3</xdr:row>
          <xdr:rowOff>1762125</xdr:rowOff>
        </xdr:from>
        <xdr:to>
          <xdr:col>15</xdr:col>
          <xdr:colOff>1981200</xdr:colOff>
          <xdr:row>4</xdr:row>
          <xdr:rowOff>228600</xdr:rowOff>
        </xdr:to>
        <xdr:sp macro="" textlink="">
          <xdr:nvSpPr>
            <xdr:cNvPr id="5617" name="Check Box 1521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2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</xdr:row>
          <xdr:rowOff>114300</xdr:rowOff>
        </xdr:from>
        <xdr:to>
          <xdr:col>15</xdr:col>
          <xdr:colOff>1981200</xdr:colOff>
          <xdr:row>4</xdr:row>
          <xdr:rowOff>390525</xdr:rowOff>
        </xdr:to>
        <xdr:sp macro="" textlink="">
          <xdr:nvSpPr>
            <xdr:cNvPr id="5618" name="Check Box 1522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2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</xdr:row>
          <xdr:rowOff>295275</xdr:rowOff>
        </xdr:from>
        <xdr:to>
          <xdr:col>15</xdr:col>
          <xdr:colOff>1981200</xdr:colOff>
          <xdr:row>4</xdr:row>
          <xdr:rowOff>571500</xdr:rowOff>
        </xdr:to>
        <xdr:sp macro="" textlink="">
          <xdr:nvSpPr>
            <xdr:cNvPr id="5619" name="Check Box 1523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2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</xdr:row>
          <xdr:rowOff>466725</xdr:rowOff>
        </xdr:from>
        <xdr:to>
          <xdr:col>15</xdr:col>
          <xdr:colOff>1981200</xdr:colOff>
          <xdr:row>4</xdr:row>
          <xdr:rowOff>742950</xdr:rowOff>
        </xdr:to>
        <xdr:sp macro="" textlink="">
          <xdr:nvSpPr>
            <xdr:cNvPr id="5620" name="Check Box 1524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2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4</xdr:row>
          <xdr:rowOff>619125</xdr:rowOff>
        </xdr:from>
        <xdr:to>
          <xdr:col>15</xdr:col>
          <xdr:colOff>1990725</xdr:colOff>
          <xdr:row>4</xdr:row>
          <xdr:rowOff>895350</xdr:rowOff>
        </xdr:to>
        <xdr:sp macro="" textlink="">
          <xdr:nvSpPr>
            <xdr:cNvPr id="5621" name="Check Box 1525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2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</xdr:row>
          <xdr:rowOff>781050</xdr:rowOff>
        </xdr:from>
        <xdr:to>
          <xdr:col>15</xdr:col>
          <xdr:colOff>1981200</xdr:colOff>
          <xdr:row>4</xdr:row>
          <xdr:rowOff>1057275</xdr:rowOff>
        </xdr:to>
        <xdr:sp macro="" textlink="">
          <xdr:nvSpPr>
            <xdr:cNvPr id="5622" name="Check Box 1526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2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</xdr:row>
          <xdr:rowOff>933450</xdr:rowOff>
        </xdr:from>
        <xdr:to>
          <xdr:col>15</xdr:col>
          <xdr:colOff>1981200</xdr:colOff>
          <xdr:row>4</xdr:row>
          <xdr:rowOff>1209675</xdr:rowOff>
        </xdr:to>
        <xdr:sp macro="" textlink="">
          <xdr:nvSpPr>
            <xdr:cNvPr id="5623" name="Check Box 1527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2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</xdr:row>
          <xdr:rowOff>1095375</xdr:rowOff>
        </xdr:from>
        <xdr:to>
          <xdr:col>15</xdr:col>
          <xdr:colOff>1981200</xdr:colOff>
          <xdr:row>4</xdr:row>
          <xdr:rowOff>1371600</xdr:rowOff>
        </xdr:to>
        <xdr:sp macro="" textlink="">
          <xdr:nvSpPr>
            <xdr:cNvPr id="5624" name="Check Box 1528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2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3</xdr:row>
          <xdr:rowOff>1781175</xdr:rowOff>
        </xdr:from>
        <xdr:to>
          <xdr:col>18</xdr:col>
          <xdr:colOff>57150</xdr:colOff>
          <xdr:row>4</xdr:row>
          <xdr:rowOff>247650</xdr:rowOff>
        </xdr:to>
        <xdr:sp macro="" textlink="">
          <xdr:nvSpPr>
            <xdr:cNvPr id="5625" name="Check Box 1529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2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4</xdr:row>
          <xdr:rowOff>142875</xdr:rowOff>
        </xdr:from>
        <xdr:to>
          <xdr:col>18</xdr:col>
          <xdr:colOff>57150</xdr:colOff>
          <xdr:row>4</xdr:row>
          <xdr:rowOff>419100</xdr:rowOff>
        </xdr:to>
        <xdr:sp macro="" textlink="">
          <xdr:nvSpPr>
            <xdr:cNvPr id="5626" name="Check Box 1530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2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4</xdr:row>
          <xdr:rowOff>304800</xdr:rowOff>
        </xdr:from>
        <xdr:to>
          <xdr:col>18</xdr:col>
          <xdr:colOff>57150</xdr:colOff>
          <xdr:row>4</xdr:row>
          <xdr:rowOff>581025</xdr:rowOff>
        </xdr:to>
        <xdr:sp macro="" textlink="">
          <xdr:nvSpPr>
            <xdr:cNvPr id="5627" name="Check Box 1531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2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1762125</xdr:rowOff>
        </xdr:from>
        <xdr:to>
          <xdr:col>18</xdr:col>
          <xdr:colOff>1647825</xdr:colOff>
          <xdr:row>4</xdr:row>
          <xdr:rowOff>228600</xdr:rowOff>
        </xdr:to>
        <xdr:sp macro="" textlink="">
          <xdr:nvSpPr>
            <xdr:cNvPr id="5628" name="Check Box 1532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2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4</xdr:row>
          <xdr:rowOff>114300</xdr:rowOff>
        </xdr:from>
        <xdr:to>
          <xdr:col>18</xdr:col>
          <xdr:colOff>1647825</xdr:colOff>
          <xdr:row>4</xdr:row>
          <xdr:rowOff>390525</xdr:rowOff>
        </xdr:to>
        <xdr:sp macro="" textlink="">
          <xdr:nvSpPr>
            <xdr:cNvPr id="5629" name="Check Box 1533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2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4</xdr:row>
          <xdr:rowOff>276225</xdr:rowOff>
        </xdr:from>
        <xdr:to>
          <xdr:col>18</xdr:col>
          <xdr:colOff>1647825</xdr:colOff>
          <xdr:row>4</xdr:row>
          <xdr:rowOff>552450</xdr:rowOff>
        </xdr:to>
        <xdr:sp macro="" textlink="">
          <xdr:nvSpPr>
            <xdr:cNvPr id="5630" name="Check Box 1534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2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4</xdr:row>
          <xdr:rowOff>457200</xdr:rowOff>
        </xdr:from>
        <xdr:to>
          <xdr:col>18</xdr:col>
          <xdr:colOff>1647825</xdr:colOff>
          <xdr:row>4</xdr:row>
          <xdr:rowOff>733425</xdr:rowOff>
        </xdr:to>
        <xdr:sp macro="" textlink="">
          <xdr:nvSpPr>
            <xdr:cNvPr id="5631" name="Check Box 1535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2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4</xdr:row>
          <xdr:rowOff>619125</xdr:rowOff>
        </xdr:from>
        <xdr:to>
          <xdr:col>18</xdr:col>
          <xdr:colOff>1647825</xdr:colOff>
          <xdr:row>4</xdr:row>
          <xdr:rowOff>895350</xdr:rowOff>
        </xdr:to>
        <xdr:sp macro="" textlink="">
          <xdr:nvSpPr>
            <xdr:cNvPr id="5632" name="Check Box 1536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2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4</xdr:row>
          <xdr:rowOff>790575</xdr:rowOff>
        </xdr:from>
        <xdr:to>
          <xdr:col>19</xdr:col>
          <xdr:colOff>371475</xdr:colOff>
          <xdr:row>4</xdr:row>
          <xdr:rowOff>1066800</xdr:rowOff>
        </xdr:to>
        <xdr:sp macro="" textlink="">
          <xdr:nvSpPr>
            <xdr:cNvPr id="5633" name="Check Box 1537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2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4</xdr:row>
          <xdr:rowOff>962025</xdr:rowOff>
        </xdr:from>
        <xdr:to>
          <xdr:col>19</xdr:col>
          <xdr:colOff>371475</xdr:colOff>
          <xdr:row>4</xdr:row>
          <xdr:rowOff>1238250</xdr:rowOff>
        </xdr:to>
        <xdr:sp macro="" textlink="">
          <xdr:nvSpPr>
            <xdr:cNvPr id="5634" name="Check Box 1538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2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9525</xdr:colOff>
          <xdr:row>3</xdr:row>
          <xdr:rowOff>1781175</xdr:rowOff>
        </xdr:from>
        <xdr:to>
          <xdr:col>20</xdr:col>
          <xdr:colOff>114300</xdr:colOff>
          <xdr:row>4</xdr:row>
          <xdr:rowOff>247650</xdr:rowOff>
        </xdr:to>
        <xdr:sp macro="" textlink="">
          <xdr:nvSpPr>
            <xdr:cNvPr id="5635" name="Check Box 1539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2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9525</xdr:colOff>
          <xdr:row>4</xdr:row>
          <xdr:rowOff>152400</xdr:rowOff>
        </xdr:from>
        <xdr:to>
          <xdr:col>20</xdr:col>
          <xdr:colOff>114300</xdr:colOff>
          <xdr:row>4</xdr:row>
          <xdr:rowOff>428625</xdr:rowOff>
        </xdr:to>
        <xdr:sp macro="" textlink="">
          <xdr:nvSpPr>
            <xdr:cNvPr id="5636" name="Check Box 1540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2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4</xdr:row>
          <xdr:rowOff>333375</xdr:rowOff>
        </xdr:from>
        <xdr:to>
          <xdr:col>20</xdr:col>
          <xdr:colOff>123825</xdr:colOff>
          <xdr:row>4</xdr:row>
          <xdr:rowOff>609600</xdr:rowOff>
        </xdr:to>
        <xdr:sp macro="" textlink="">
          <xdr:nvSpPr>
            <xdr:cNvPr id="5637" name="Check Box 1541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2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4</xdr:row>
          <xdr:rowOff>1543050</xdr:rowOff>
        </xdr:from>
        <xdr:to>
          <xdr:col>14</xdr:col>
          <xdr:colOff>1943100</xdr:colOff>
          <xdr:row>5</xdr:row>
          <xdr:rowOff>47625</xdr:rowOff>
        </xdr:to>
        <xdr:sp macro="" textlink="">
          <xdr:nvSpPr>
            <xdr:cNvPr id="5638" name="Check Box 1542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2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2124075</xdr:colOff>
          <xdr:row>3</xdr:row>
          <xdr:rowOff>1771650</xdr:rowOff>
        </xdr:from>
        <xdr:to>
          <xdr:col>16</xdr:col>
          <xdr:colOff>1914525</xdr:colOff>
          <xdr:row>4</xdr:row>
          <xdr:rowOff>238125</xdr:rowOff>
        </xdr:to>
        <xdr:sp macro="" textlink="">
          <xdr:nvSpPr>
            <xdr:cNvPr id="5639" name="Check Box 1543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2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2124075</xdr:colOff>
          <xdr:row>4</xdr:row>
          <xdr:rowOff>133350</xdr:rowOff>
        </xdr:from>
        <xdr:to>
          <xdr:col>16</xdr:col>
          <xdr:colOff>1914525</xdr:colOff>
          <xdr:row>4</xdr:row>
          <xdr:rowOff>409575</xdr:rowOff>
        </xdr:to>
        <xdr:sp macro="" textlink="">
          <xdr:nvSpPr>
            <xdr:cNvPr id="5640" name="Check Box 1544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2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304800</xdr:rowOff>
        </xdr:from>
        <xdr:to>
          <xdr:col>16</xdr:col>
          <xdr:colOff>1924050</xdr:colOff>
          <xdr:row>4</xdr:row>
          <xdr:rowOff>581025</xdr:rowOff>
        </xdr:to>
        <xdr:sp macro="" textlink="">
          <xdr:nvSpPr>
            <xdr:cNvPr id="5641" name="Check Box 1545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2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495300</xdr:rowOff>
        </xdr:from>
        <xdr:to>
          <xdr:col>16</xdr:col>
          <xdr:colOff>1924050</xdr:colOff>
          <xdr:row>4</xdr:row>
          <xdr:rowOff>771525</xdr:rowOff>
        </xdr:to>
        <xdr:sp macro="" textlink="">
          <xdr:nvSpPr>
            <xdr:cNvPr id="5642" name="Check Box 1546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2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676275</xdr:rowOff>
        </xdr:from>
        <xdr:to>
          <xdr:col>16</xdr:col>
          <xdr:colOff>1924050</xdr:colOff>
          <xdr:row>4</xdr:row>
          <xdr:rowOff>952500</xdr:rowOff>
        </xdr:to>
        <xdr:sp macro="" textlink="">
          <xdr:nvSpPr>
            <xdr:cNvPr id="5643" name="Check Box 1547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2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838200</xdr:rowOff>
        </xdr:from>
        <xdr:to>
          <xdr:col>16</xdr:col>
          <xdr:colOff>1924050</xdr:colOff>
          <xdr:row>4</xdr:row>
          <xdr:rowOff>1114425</xdr:rowOff>
        </xdr:to>
        <xdr:sp macro="" textlink="">
          <xdr:nvSpPr>
            <xdr:cNvPr id="5644" name="Check Box 1548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2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990600</xdr:rowOff>
        </xdr:from>
        <xdr:to>
          <xdr:col>16</xdr:col>
          <xdr:colOff>1924050</xdr:colOff>
          <xdr:row>4</xdr:row>
          <xdr:rowOff>1266825</xdr:rowOff>
        </xdr:to>
        <xdr:sp macro="" textlink="">
          <xdr:nvSpPr>
            <xdr:cNvPr id="5645" name="Check Box 1549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2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1152525</xdr:rowOff>
        </xdr:from>
        <xdr:to>
          <xdr:col>16</xdr:col>
          <xdr:colOff>1924050</xdr:colOff>
          <xdr:row>4</xdr:row>
          <xdr:rowOff>1428750</xdr:rowOff>
        </xdr:to>
        <xdr:sp macro="" textlink="">
          <xdr:nvSpPr>
            <xdr:cNvPr id="5646" name="Check Box 1550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2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4</xdr:row>
          <xdr:rowOff>1304925</xdr:rowOff>
        </xdr:from>
        <xdr:to>
          <xdr:col>16</xdr:col>
          <xdr:colOff>1933575</xdr:colOff>
          <xdr:row>4</xdr:row>
          <xdr:rowOff>1581150</xdr:rowOff>
        </xdr:to>
        <xdr:sp macro="" textlink="">
          <xdr:nvSpPr>
            <xdr:cNvPr id="5647" name="Check Box 1551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2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4</xdr:row>
          <xdr:rowOff>476250</xdr:rowOff>
        </xdr:from>
        <xdr:to>
          <xdr:col>18</xdr:col>
          <xdr:colOff>57150</xdr:colOff>
          <xdr:row>4</xdr:row>
          <xdr:rowOff>752475</xdr:rowOff>
        </xdr:to>
        <xdr:sp macro="" textlink="">
          <xdr:nvSpPr>
            <xdr:cNvPr id="5648" name="Check Box 1552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2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4</xdr:row>
          <xdr:rowOff>514350</xdr:rowOff>
        </xdr:from>
        <xdr:to>
          <xdr:col>20</xdr:col>
          <xdr:colOff>133350</xdr:colOff>
          <xdr:row>4</xdr:row>
          <xdr:rowOff>790575</xdr:rowOff>
        </xdr:to>
        <xdr:sp macro="" textlink="">
          <xdr:nvSpPr>
            <xdr:cNvPr id="5649" name="Check Box 1553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2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4</xdr:row>
          <xdr:rowOff>1724025</xdr:rowOff>
        </xdr:from>
        <xdr:to>
          <xdr:col>14</xdr:col>
          <xdr:colOff>1952625</xdr:colOff>
          <xdr:row>5</xdr:row>
          <xdr:rowOff>228600</xdr:rowOff>
        </xdr:to>
        <xdr:sp macro="" textlink="">
          <xdr:nvSpPr>
            <xdr:cNvPr id="5650" name="Check Box 1554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2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114300</xdr:rowOff>
        </xdr:from>
        <xdr:to>
          <xdr:col>14</xdr:col>
          <xdr:colOff>1952625</xdr:colOff>
          <xdr:row>5</xdr:row>
          <xdr:rowOff>390525</xdr:rowOff>
        </xdr:to>
        <xdr:sp macro="" textlink="">
          <xdr:nvSpPr>
            <xdr:cNvPr id="5651" name="Check Box 1555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2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285750</xdr:rowOff>
        </xdr:from>
        <xdr:to>
          <xdr:col>14</xdr:col>
          <xdr:colOff>1952625</xdr:colOff>
          <xdr:row>5</xdr:row>
          <xdr:rowOff>561975</xdr:rowOff>
        </xdr:to>
        <xdr:sp macro="" textlink="">
          <xdr:nvSpPr>
            <xdr:cNvPr id="5652" name="Check Box 1556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2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447675</xdr:rowOff>
        </xdr:from>
        <xdr:to>
          <xdr:col>14</xdr:col>
          <xdr:colOff>1952625</xdr:colOff>
          <xdr:row>5</xdr:row>
          <xdr:rowOff>723900</xdr:rowOff>
        </xdr:to>
        <xdr:sp macro="" textlink="">
          <xdr:nvSpPr>
            <xdr:cNvPr id="5653" name="Check Box 1557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2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600075</xdr:rowOff>
        </xdr:from>
        <xdr:to>
          <xdr:col>14</xdr:col>
          <xdr:colOff>1952625</xdr:colOff>
          <xdr:row>5</xdr:row>
          <xdr:rowOff>876300</xdr:rowOff>
        </xdr:to>
        <xdr:sp macro="" textlink="">
          <xdr:nvSpPr>
            <xdr:cNvPr id="5654" name="Check Box 1558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2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752475</xdr:rowOff>
        </xdr:from>
        <xdr:to>
          <xdr:col>14</xdr:col>
          <xdr:colOff>1952625</xdr:colOff>
          <xdr:row>5</xdr:row>
          <xdr:rowOff>1028700</xdr:rowOff>
        </xdr:to>
        <xdr:sp macro="" textlink="">
          <xdr:nvSpPr>
            <xdr:cNvPr id="5655" name="Check Box 1559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2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904875</xdr:rowOff>
        </xdr:from>
        <xdr:to>
          <xdr:col>15</xdr:col>
          <xdr:colOff>66675</xdr:colOff>
          <xdr:row>5</xdr:row>
          <xdr:rowOff>1181100</xdr:rowOff>
        </xdr:to>
        <xdr:sp macro="" textlink="">
          <xdr:nvSpPr>
            <xdr:cNvPr id="5656" name="Check Box 1560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2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1066800</xdr:rowOff>
        </xdr:from>
        <xdr:to>
          <xdr:col>14</xdr:col>
          <xdr:colOff>1952625</xdr:colOff>
          <xdr:row>5</xdr:row>
          <xdr:rowOff>1343025</xdr:rowOff>
        </xdr:to>
        <xdr:sp macro="" textlink="">
          <xdr:nvSpPr>
            <xdr:cNvPr id="5657" name="Check Box 1561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2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1219200</xdr:rowOff>
        </xdr:from>
        <xdr:to>
          <xdr:col>14</xdr:col>
          <xdr:colOff>1952625</xdr:colOff>
          <xdr:row>5</xdr:row>
          <xdr:rowOff>1495425</xdr:rowOff>
        </xdr:to>
        <xdr:sp macro="" textlink="">
          <xdr:nvSpPr>
            <xdr:cNvPr id="5658" name="Check Box 1562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2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1381125</xdr:rowOff>
        </xdr:from>
        <xdr:to>
          <xdr:col>14</xdr:col>
          <xdr:colOff>1952625</xdr:colOff>
          <xdr:row>5</xdr:row>
          <xdr:rowOff>1657350</xdr:rowOff>
        </xdr:to>
        <xdr:sp macro="" textlink="">
          <xdr:nvSpPr>
            <xdr:cNvPr id="5659" name="Check Box 1563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2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4</xdr:row>
          <xdr:rowOff>1724025</xdr:rowOff>
        </xdr:from>
        <xdr:to>
          <xdr:col>15</xdr:col>
          <xdr:colOff>1990725</xdr:colOff>
          <xdr:row>5</xdr:row>
          <xdr:rowOff>228600</xdr:rowOff>
        </xdr:to>
        <xdr:sp macro="" textlink="">
          <xdr:nvSpPr>
            <xdr:cNvPr id="5660" name="Check Box 1564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2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</xdr:row>
          <xdr:rowOff>114300</xdr:rowOff>
        </xdr:from>
        <xdr:to>
          <xdr:col>15</xdr:col>
          <xdr:colOff>1990725</xdr:colOff>
          <xdr:row>5</xdr:row>
          <xdr:rowOff>390525</xdr:rowOff>
        </xdr:to>
        <xdr:sp macro="" textlink="">
          <xdr:nvSpPr>
            <xdr:cNvPr id="5661" name="Check Box 1565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2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</xdr:row>
          <xdr:rowOff>295275</xdr:rowOff>
        </xdr:from>
        <xdr:to>
          <xdr:col>15</xdr:col>
          <xdr:colOff>1990725</xdr:colOff>
          <xdr:row>5</xdr:row>
          <xdr:rowOff>571500</xdr:rowOff>
        </xdr:to>
        <xdr:sp macro="" textlink="">
          <xdr:nvSpPr>
            <xdr:cNvPr id="5662" name="Check Box 1566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2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</xdr:row>
          <xdr:rowOff>466725</xdr:rowOff>
        </xdr:from>
        <xdr:to>
          <xdr:col>15</xdr:col>
          <xdr:colOff>1990725</xdr:colOff>
          <xdr:row>5</xdr:row>
          <xdr:rowOff>742950</xdr:rowOff>
        </xdr:to>
        <xdr:sp macro="" textlink="">
          <xdr:nvSpPr>
            <xdr:cNvPr id="5663" name="Check Box 1567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2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5</xdr:row>
          <xdr:rowOff>619125</xdr:rowOff>
        </xdr:from>
        <xdr:to>
          <xdr:col>15</xdr:col>
          <xdr:colOff>2000250</xdr:colOff>
          <xdr:row>5</xdr:row>
          <xdr:rowOff>895350</xdr:rowOff>
        </xdr:to>
        <xdr:sp macro="" textlink="">
          <xdr:nvSpPr>
            <xdr:cNvPr id="5664" name="Check Box 1568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2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</xdr:row>
          <xdr:rowOff>781050</xdr:rowOff>
        </xdr:from>
        <xdr:to>
          <xdr:col>15</xdr:col>
          <xdr:colOff>1990725</xdr:colOff>
          <xdr:row>5</xdr:row>
          <xdr:rowOff>1057275</xdr:rowOff>
        </xdr:to>
        <xdr:sp macro="" textlink="">
          <xdr:nvSpPr>
            <xdr:cNvPr id="5665" name="Check Box 1569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2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</xdr:row>
          <xdr:rowOff>933450</xdr:rowOff>
        </xdr:from>
        <xdr:to>
          <xdr:col>15</xdr:col>
          <xdr:colOff>1990725</xdr:colOff>
          <xdr:row>5</xdr:row>
          <xdr:rowOff>1209675</xdr:rowOff>
        </xdr:to>
        <xdr:sp macro="" textlink="">
          <xdr:nvSpPr>
            <xdr:cNvPr id="5666" name="Check Box 1570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2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</xdr:row>
          <xdr:rowOff>1095375</xdr:rowOff>
        </xdr:from>
        <xdr:to>
          <xdr:col>15</xdr:col>
          <xdr:colOff>1990725</xdr:colOff>
          <xdr:row>5</xdr:row>
          <xdr:rowOff>1371600</xdr:rowOff>
        </xdr:to>
        <xdr:sp macro="" textlink="">
          <xdr:nvSpPr>
            <xdr:cNvPr id="5667" name="Check Box 1571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2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4</xdr:row>
          <xdr:rowOff>1743075</xdr:rowOff>
        </xdr:from>
        <xdr:to>
          <xdr:col>18</xdr:col>
          <xdr:colOff>66675</xdr:colOff>
          <xdr:row>5</xdr:row>
          <xdr:rowOff>247650</xdr:rowOff>
        </xdr:to>
        <xdr:sp macro="" textlink="">
          <xdr:nvSpPr>
            <xdr:cNvPr id="5668" name="Check Box 1572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2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5</xdr:row>
          <xdr:rowOff>142875</xdr:rowOff>
        </xdr:from>
        <xdr:to>
          <xdr:col>18</xdr:col>
          <xdr:colOff>66675</xdr:colOff>
          <xdr:row>5</xdr:row>
          <xdr:rowOff>419100</xdr:rowOff>
        </xdr:to>
        <xdr:sp macro="" textlink="">
          <xdr:nvSpPr>
            <xdr:cNvPr id="5669" name="Check Box 1573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2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5</xdr:row>
          <xdr:rowOff>304800</xdr:rowOff>
        </xdr:from>
        <xdr:to>
          <xdr:col>18</xdr:col>
          <xdr:colOff>66675</xdr:colOff>
          <xdr:row>5</xdr:row>
          <xdr:rowOff>581025</xdr:rowOff>
        </xdr:to>
        <xdr:sp macro="" textlink="">
          <xdr:nvSpPr>
            <xdr:cNvPr id="5670" name="Check Box 1574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2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4</xdr:row>
          <xdr:rowOff>1724025</xdr:rowOff>
        </xdr:from>
        <xdr:to>
          <xdr:col>18</xdr:col>
          <xdr:colOff>1657350</xdr:colOff>
          <xdr:row>5</xdr:row>
          <xdr:rowOff>228600</xdr:rowOff>
        </xdr:to>
        <xdr:sp macro="" textlink="">
          <xdr:nvSpPr>
            <xdr:cNvPr id="5671" name="Check Box 1575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2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5</xdr:row>
          <xdr:rowOff>114300</xdr:rowOff>
        </xdr:from>
        <xdr:to>
          <xdr:col>18</xdr:col>
          <xdr:colOff>1657350</xdr:colOff>
          <xdr:row>5</xdr:row>
          <xdr:rowOff>390525</xdr:rowOff>
        </xdr:to>
        <xdr:sp macro="" textlink="">
          <xdr:nvSpPr>
            <xdr:cNvPr id="5672" name="Check Box 1576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2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5</xdr:row>
          <xdr:rowOff>276225</xdr:rowOff>
        </xdr:from>
        <xdr:to>
          <xdr:col>18</xdr:col>
          <xdr:colOff>1657350</xdr:colOff>
          <xdr:row>5</xdr:row>
          <xdr:rowOff>552450</xdr:rowOff>
        </xdr:to>
        <xdr:sp macro="" textlink="">
          <xdr:nvSpPr>
            <xdr:cNvPr id="5673" name="Check Box 1577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2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5</xdr:row>
          <xdr:rowOff>457200</xdr:rowOff>
        </xdr:from>
        <xdr:to>
          <xdr:col>18</xdr:col>
          <xdr:colOff>1657350</xdr:colOff>
          <xdr:row>5</xdr:row>
          <xdr:rowOff>733425</xdr:rowOff>
        </xdr:to>
        <xdr:sp macro="" textlink="">
          <xdr:nvSpPr>
            <xdr:cNvPr id="5674" name="Check Box 1578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2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5</xdr:row>
          <xdr:rowOff>619125</xdr:rowOff>
        </xdr:from>
        <xdr:to>
          <xdr:col>18</xdr:col>
          <xdr:colOff>1657350</xdr:colOff>
          <xdr:row>5</xdr:row>
          <xdr:rowOff>895350</xdr:rowOff>
        </xdr:to>
        <xdr:sp macro="" textlink="">
          <xdr:nvSpPr>
            <xdr:cNvPr id="5675" name="Check Box 1579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2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5</xdr:row>
          <xdr:rowOff>790575</xdr:rowOff>
        </xdr:from>
        <xdr:to>
          <xdr:col>19</xdr:col>
          <xdr:colOff>381000</xdr:colOff>
          <xdr:row>5</xdr:row>
          <xdr:rowOff>1066800</xdr:rowOff>
        </xdr:to>
        <xdr:sp macro="" textlink="">
          <xdr:nvSpPr>
            <xdr:cNvPr id="5676" name="Check Box 1580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2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5</xdr:row>
          <xdr:rowOff>962025</xdr:rowOff>
        </xdr:from>
        <xdr:to>
          <xdr:col>19</xdr:col>
          <xdr:colOff>381000</xdr:colOff>
          <xdr:row>5</xdr:row>
          <xdr:rowOff>1238250</xdr:rowOff>
        </xdr:to>
        <xdr:sp macro="" textlink="">
          <xdr:nvSpPr>
            <xdr:cNvPr id="5677" name="Check Box 1581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2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4</xdr:row>
          <xdr:rowOff>1743075</xdr:rowOff>
        </xdr:from>
        <xdr:to>
          <xdr:col>20</xdr:col>
          <xdr:colOff>123825</xdr:colOff>
          <xdr:row>5</xdr:row>
          <xdr:rowOff>247650</xdr:rowOff>
        </xdr:to>
        <xdr:sp macro="" textlink="">
          <xdr:nvSpPr>
            <xdr:cNvPr id="5678" name="Check Box 1582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2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5</xdr:row>
          <xdr:rowOff>152400</xdr:rowOff>
        </xdr:from>
        <xdr:to>
          <xdr:col>20</xdr:col>
          <xdr:colOff>123825</xdr:colOff>
          <xdr:row>5</xdr:row>
          <xdr:rowOff>428625</xdr:rowOff>
        </xdr:to>
        <xdr:sp macro="" textlink="">
          <xdr:nvSpPr>
            <xdr:cNvPr id="5679" name="Check Box 1583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2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5</xdr:row>
          <xdr:rowOff>333375</xdr:rowOff>
        </xdr:from>
        <xdr:to>
          <xdr:col>20</xdr:col>
          <xdr:colOff>133350</xdr:colOff>
          <xdr:row>5</xdr:row>
          <xdr:rowOff>609600</xdr:rowOff>
        </xdr:to>
        <xdr:sp macro="" textlink="">
          <xdr:nvSpPr>
            <xdr:cNvPr id="5680" name="Check Box 1584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2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5</xdr:row>
          <xdr:rowOff>1543050</xdr:rowOff>
        </xdr:from>
        <xdr:to>
          <xdr:col>14</xdr:col>
          <xdr:colOff>1952625</xdr:colOff>
          <xdr:row>6</xdr:row>
          <xdr:rowOff>47625</xdr:rowOff>
        </xdr:to>
        <xdr:sp macro="" textlink="">
          <xdr:nvSpPr>
            <xdr:cNvPr id="5681" name="Check Box 1585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2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4</xdr:row>
          <xdr:rowOff>1733550</xdr:rowOff>
        </xdr:from>
        <xdr:to>
          <xdr:col>16</xdr:col>
          <xdr:colOff>1924050</xdr:colOff>
          <xdr:row>5</xdr:row>
          <xdr:rowOff>238125</xdr:rowOff>
        </xdr:to>
        <xdr:sp macro="" textlink="">
          <xdr:nvSpPr>
            <xdr:cNvPr id="5682" name="Check Box 1586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2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5</xdr:row>
          <xdr:rowOff>133350</xdr:rowOff>
        </xdr:from>
        <xdr:to>
          <xdr:col>16</xdr:col>
          <xdr:colOff>1924050</xdr:colOff>
          <xdr:row>5</xdr:row>
          <xdr:rowOff>409575</xdr:rowOff>
        </xdr:to>
        <xdr:sp macro="" textlink="">
          <xdr:nvSpPr>
            <xdr:cNvPr id="5683" name="Check Box 1587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2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</xdr:row>
          <xdr:rowOff>304800</xdr:rowOff>
        </xdr:from>
        <xdr:to>
          <xdr:col>16</xdr:col>
          <xdr:colOff>1933575</xdr:colOff>
          <xdr:row>5</xdr:row>
          <xdr:rowOff>581025</xdr:rowOff>
        </xdr:to>
        <xdr:sp macro="" textlink="">
          <xdr:nvSpPr>
            <xdr:cNvPr id="5684" name="Check Box 1588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2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</xdr:row>
          <xdr:rowOff>495300</xdr:rowOff>
        </xdr:from>
        <xdr:to>
          <xdr:col>16</xdr:col>
          <xdr:colOff>1933575</xdr:colOff>
          <xdr:row>5</xdr:row>
          <xdr:rowOff>771525</xdr:rowOff>
        </xdr:to>
        <xdr:sp macro="" textlink="">
          <xdr:nvSpPr>
            <xdr:cNvPr id="5685" name="Check Box 1589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2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</xdr:row>
          <xdr:rowOff>676275</xdr:rowOff>
        </xdr:from>
        <xdr:to>
          <xdr:col>16</xdr:col>
          <xdr:colOff>1933575</xdr:colOff>
          <xdr:row>5</xdr:row>
          <xdr:rowOff>952500</xdr:rowOff>
        </xdr:to>
        <xdr:sp macro="" textlink="">
          <xdr:nvSpPr>
            <xdr:cNvPr id="5686" name="Check Box 1590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2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</xdr:row>
          <xdr:rowOff>838200</xdr:rowOff>
        </xdr:from>
        <xdr:to>
          <xdr:col>16</xdr:col>
          <xdr:colOff>1933575</xdr:colOff>
          <xdr:row>5</xdr:row>
          <xdr:rowOff>1114425</xdr:rowOff>
        </xdr:to>
        <xdr:sp macro="" textlink="">
          <xdr:nvSpPr>
            <xdr:cNvPr id="5687" name="Check Box 1591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2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</xdr:row>
          <xdr:rowOff>990600</xdr:rowOff>
        </xdr:from>
        <xdr:to>
          <xdr:col>16</xdr:col>
          <xdr:colOff>1933575</xdr:colOff>
          <xdr:row>5</xdr:row>
          <xdr:rowOff>1266825</xdr:rowOff>
        </xdr:to>
        <xdr:sp macro="" textlink="">
          <xdr:nvSpPr>
            <xdr:cNvPr id="5688" name="Check Box 1592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2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</xdr:row>
          <xdr:rowOff>1152525</xdr:rowOff>
        </xdr:from>
        <xdr:to>
          <xdr:col>16</xdr:col>
          <xdr:colOff>1933575</xdr:colOff>
          <xdr:row>5</xdr:row>
          <xdr:rowOff>1428750</xdr:rowOff>
        </xdr:to>
        <xdr:sp macro="" textlink="">
          <xdr:nvSpPr>
            <xdr:cNvPr id="5689" name="Check Box 1593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2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5</xdr:row>
          <xdr:rowOff>1304925</xdr:rowOff>
        </xdr:from>
        <xdr:to>
          <xdr:col>16</xdr:col>
          <xdr:colOff>1943100</xdr:colOff>
          <xdr:row>5</xdr:row>
          <xdr:rowOff>1581150</xdr:rowOff>
        </xdr:to>
        <xdr:sp macro="" textlink="">
          <xdr:nvSpPr>
            <xdr:cNvPr id="5690" name="Check Box 1594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2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5</xdr:row>
          <xdr:rowOff>476250</xdr:rowOff>
        </xdr:from>
        <xdr:to>
          <xdr:col>18</xdr:col>
          <xdr:colOff>66675</xdr:colOff>
          <xdr:row>5</xdr:row>
          <xdr:rowOff>752475</xdr:rowOff>
        </xdr:to>
        <xdr:sp macro="" textlink="">
          <xdr:nvSpPr>
            <xdr:cNvPr id="5691" name="Check Box 1595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2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5</xdr:row>
          <xdr:rowOff>514350</xdr:rowOff>
        </xdr:from>
        <xdr:to>
          <xdr:col>20</xdr:col>
          <xdr:colOff>142875</xdr:colOff>
          <xdr:row>5</xdr:row>
          <xdr:rowOff>790575</xdr:rowOff>
        </xdr:to>
        <xdr:sp macro="" textlink="">
          <xdr:nvSpPr>
            <xdr:cNvPr id="5692" name="Check Box 1596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2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5</xdr:row>
          <xdr:rowOff>1733550</xdr:rowOff>
        </xdr:from>
        <xdr:to>
          <xdr:col>14</xdr:col>
          <xdr:colOff>1952625</xdr:colOff>
          <xdr:row>6</xdr:row>
          <xdr:rowOff>228600</xdr:rowOff>
        </xdr:to>
        <xdr:sp macro="" textlink="">
          <xdr:nvSpPr>
            <xdr:cNvPr id="5693" name="Check Box 1597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2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114300</xdr:rowOff>
        </xdr:from>
        <xdr:to>
          <xdr:col>14</xdr:col>
          <xdr:colOff>1952625</xdr:colOff>
          <xdr:row>6</xdr:row>
          <xdr:rowOff>390525</xdr:rowOff>
        </xdr:to>
        <xdr:sp macro="" textlink="">
          <xdr:nvSpPr>
            <xdr:cNvPr id="5694" name="Check Box 1598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2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285750</xdr:rowOff>
        </xdr:from>
        <xdr:to>
          <xdr:col>14</xdr:col>
          <xdr:colOff>1952625</xdr:colOff>
          <xdr:row>6</xdr:row>
          <xdr:rowOff>561975</xdr:rowOff>
        </xdr:to>
        <xdr:sp macro="" textlink="">
          <xdr:nvSpPr>
            <xdr:cNvPr id="5695" name="Check Box 1599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2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447675</xdr:rowOff>
        </xdr:from>
        <xdr:to>
          <xdr:col>14</xdr:col>
          <xdr:colOff>1952625</xdr:colOff>
          <xdr:row>6</xdr:row>
          <xdr:rowOff>723900</xdr:rowOff>
        </xdr:to>
        <xdr:sp macro="" textlink="">
          <xdr:nvSpPr>
            <xdr:cNvPr id="5696" name="Check Box 1600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2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600075</xdr:rowOff>
        </xdr:from>
        <xdr:to>
          <xdr:col>14</xdr:col>
          <xdr:colOff>1952625</xdr:colOff>
          <xdr:row>6</xdr:row>
          <xdr:rowOff>876300</xdr:rowOff>
        </xdr:to>
        <xdr:sp macro="" textlink="">
          <xdr:nvSpPr>
            <xdr:cNvPr id="5697" name="Check Box 1601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2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752475</xdr:rowOff>
        </xdr:from>
        <xdr:to>
          <xdr:col>14</xdr:col>
          <xdr:colOff>1952625</xdr:colOff>
          <xdr:row>6</xdr:row>
          <xdr:rowOff>1028700</xdr:rowOff>
        </xdr:to>
        <xdr:sp macro="" textlink="">
          <xdr:nvSpPr>
            <xdr:cNvPr id="5698" name="Check Box 1602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2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904875</xdr:rowOff>
        </xdr:from>
        <xdr:to>
          <xdr:col>15</xdr:col>
          <xdr:colOff>76200</xdr:colOff>
          <xdr:row>6</xdr:row>
          <xdr:rowOff>1190625</xdr:rowOff>
        </xdr:to>
        <xdr:sp macro="" textlink="">
          <xdr:nvSpPr>
            <xdr:cNvPr id="5699" name="Check Box 1603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2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1066800</xdr:rowOff>
        </xdr:from>
        <xdr:to>
          <xdr:col>14</xdr:col>
          <xdr:colOff>1952625</xdr:colOff>
          <xdr:row>6</xdr:row>
          <xdr:rowOff>1352550</xdr:rowOff>
        </xdr:to>
        <xdr:sp macro="" textlink="">
          <xdr:nvSpPr>
            <xdr:cNvPr id="5700" name="Check Box 1604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2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1228725</xdr:rowOff>
        </xdr:from>
        <xdr:to>
          <xdr:col>14</xdr:col>
          <xdr:colOff>1952625</xdr:colOff>
          <xdr:row>6</xdr:row>
          <xdr:rowOff>1504950</xdr:rowOff>
        </xdr:to>
        <xdr:sp macro="" textlink="">
          <xdr:nvSpPr>
            <xdr:cNvPr id="5701" name="Check Box 1605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2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1390650</xdr:rowOff>
        </xdr:from>
        <xdr:to>
          <xdr:col>14</xdr:col>
          <xdr:colOff>1952625</xdr:colOff>
          <xdr:row>6</xdr:row>
          <xdr:rowOff>1666875</xdr:rowOff>
        </xdr:to>
        <xdr:sp macro="" textlink="">
          <xdr:nvSpPr>
            <xdr:cNvPr id="5702" name="Check Box 1606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2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5</xdr:row>
          <xdr:rowOff>1733550</xdr:rowOff>
        </xdr:from>
        <xdr:to>
          <xdr:col>15</xdr:col>
          <xdr:colOff>1990725</xdr:colOff>
          <xdr:row>6</xdr:row>
          <xdr:rowOff>228600</xdr:rowOff>
        </xdr:to>
        <xdr:sp macro="" textlink="">
          <xdr:nvSpPr>
            <xdr:cNvPr id="5703" name="Check Box 1607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2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6</xdr:row>
          <xdr:rowOff>114300</xdr:rowOff>
        </xdr:from>
        <xdr:to>
          <xdr:col>15</xdr:col>
          <xdr:colOff>1990725</xdr:colOff>
          <xdr:row>6</xdr:row>
          <xdr:rowOff>390525</xdr:rowOff>
        </xdr:to>
        <xdr:sp macro="" textlink="">
          <xdr:nvSpPr>
            <xdr:cNvPr id="5704" name="Check Box 1608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2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6</xdr:row>
          <xdr:rowOff>295275</xdr:rowOff>
        </xdr:from>
        <xdr:to>
          <xdr:col>15</xdr:col>
          <xdr:colOff>1990725</xdr:colOff>
          <xdr:row>6</xdr:row>
          <xdr:rowOff>571500</xdr:rowOff>
        </xdr:to>
        <xdr:sp macro="" textlink="">
          <xdr:nvSpPr>
            <xdr:cNvPr id="5705" name="Check Box 1609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2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6</xdr:row>
          <xdr:rowOff>466725</xdr:rowOff>
        </xdr:from>
        <xdr:to>
          <xdr:col>15</xdr:col>
          <xdr:colOff>1990725</xdr:colOff>
          <xdr:row>6</xdr:row>
          <xdr:rowOff>742950</xdr:rowOff>
        </xdr:to>
        <xdr:sp macro="" textlink="">
          <xdr:nvSpPr>
            <xdr:cNvPr id="5706" name="Check Box 1610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2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76200</xdr:colOff>
          <xdr:row>6</xdr:row>
          <xdr:rowOff>619125</xdr:rowOff>
        </xdr:from>
        <xdr:to>
          <xdr:col>15</xdr:col>
          <xdr:colOff>2000250</xdr:colOff>
          <xdr:row>6</xdr:row>
          <xdr:rowOff>895350</xdr:rowOff>
        </xdr:to>
        <xdr:sp macro="" textlink="">
          <xdr:nvSpPr>
            <xdr:cNvPr id="5707" name="Check Box 1611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2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6</xdr:row>
          <xdr:rowOff>781050</xdr:rowOff>
        </xdr:from>
        <xdr:to>
          <xdr:col>15</xdr:col>
          <xdr:colOff>1990725</xdr:colOff>
          <xdr:row>6</xdr:row>
          <xdr:rowOff>1057275</xdr:rowOff>
        </xdr:to>
        <xdr:sp macro="" textlink="">
          <xdr:nvSpPr>
            <xdr:cNvPr id="5708" name="Check Box 1612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2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6</xdr:row>
          <xdr:rowOff>933450</xdr:rowOff>
        </xdr:from>
        <xdr:to>
          <xdr:col>15</xdr:col>
          <xdr:colOff>1990725</xdr:colOff>
          <xdr:row>6</xdr:row>
          <xdr:rowOff>1219200</xdr:rowOff>
        </xdr:to>
        <xdr:sp macro="" textlink="">
          <xdr:nvSpPr>
            <xdr:cNvPr id="5709" name="Check Box 1613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2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6</xdr:row>
          <xdr:rowOff>1095375</xdr:rowOff>
        </xdr:from>
        <xdr:to>
          <xdr:col>15</xdr:col>
          <xdr:colOff>1990725</xdr:colOff>
          <xdr:row>6</xdr:row>
          <xdr:rowOff>1381125</xdr:rowOff>
        </xdr:to>
        <xdr:sp macro="" textlink="">
          <xdr:nvSpPr>
            <xdr:cNvPr id="5710" name="Check Box 1614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2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47625</xdr:colOff>
          <xdr:row>5</xdr:row>
          <xdr:rowOff>1752600</xdr:rowOff>
        </xdr:from>
        <xdr:to>
          <xdr:col>18</xdr:col>
          <xdr:colOff>76200</xdr:colOff>
          <xdr:row>6</xdr:row>
          <xdr:rowOff>247650</xdr:rowOff>
        </xdr:to>
        <xdr:sp macro="" textlink="">
          <xdr:nvSpPr>
            <xdr:cNvPr id="5711" name="Check Box 1615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2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47625</xdr:colOff>
          <xdr:row>6</xdr:row>
          <xdr:rowOff>142875</xdr:rowOff>
        </xdr:from>
        <xdr:to>
          <xdr:col>18</xdr:col>
          <xdr:colOff>76200</xdr:colOff>
          <xdr:row>6</xdr:row>
          <xdr:rowOff>419100</xdr:rowOff>
        </xdr:to>
        <xdr:sp macro="" textlink="">
          <xdr:nvSpPr>
            <xdr:cNvPr id="5712" name="Check Box 1616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2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47625</xdr:colOff>
          <xdr:row>6</xdr:row>
          <xdr:rowOff>304800</xdr:rowOff>
        </xdr:from>
        <xdr:to>
          <xdr:col>18</xdr:col>
          <xdr:colOff>76200</xdr:colOff>
          <xdr:row>6</xdr:row>
          <xdr:rowOff>581025</xdr:rowOff>
        </xdr:to>
        <xdr:sp macro="" textlink="">
          <xdr:nvSpPr>
            <xdr:cNvPr id="5713" name="Check Box 1617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2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5</xdr:row>
          <xdr:rowOff>1733550</xdr:rowOff>
        </xdr:from>
        <xdr:to>
          <xdr:col>18</xdr:col>
          <xdr:colOff>1657350</xdr:colOff>
          <xdr:row>6</xdr:row>
          <xdr:rowOff>228600</xdr:rowOff>
        </xdr:to>
        <xdr:sp macro="" textlink="">
          <xdr:nvSpPr>
            <xdr:cNvPr id="5714" name="Check Box 1618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2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6</xdr:row>
          <xdr:rowOff>114300</xdr:rowOff>
        </xdr:from>
        <xdr:to>
          <xdr:col>18</xdr:col>
          <xdr:colOff>1657350</xdr:colOff>
          <xdr:row>6</xdr:row>
          <xdr:rowOff>390525</xdr:rowOff>
        </xdr:to>
        <xdr:sp macro="" textlink="">
          <xdr:nvSpPr>
            <xdr:cNvPr id="5715" name="Check Box 1619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2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6</xdr:row>
          <xdr:rowOff>276225</xdr:rowOff>
        </xdr:from>
        <xdr:to>
          <xdr:col>18</xdr:col>
          <xdr:colOff>1657350</xdr:colOff>
          <xdr:row>6</xdr:row>
          <xdr:rowOff>552450</xdr:rowOff>
        </xdr:to>
        <xdr:sp macro="" textlink="">
          <xdr:nvSpPr>
            <xdr:cNvPr id="5716" name="Check Box 1620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2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6</xdr:row>
          <xdr:rowOff>457200</xdr:rowOff>
        </xdr:from>
        <xdr:to>
          <xdr:col>18</xdr:col>
          <xdr:colOff>1657350</xdr:colOff>
          <xdr:row>6</xdr:row>
          <xdr:rowOff>733425</xdr:rowOff>
        </xdr:to>
        <xdr:sp macro="" textlink="">
          <xdr:nvSpPr>
            <xdr:cNvPr id="5717" name="Check Box 1621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2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6</xdr:row>
          <xdr:rowOff>619125</xdr:rowOff>
        </xdr:from>
        <xdr:to>
          <xdr:col>18</xdr:col>
          <xdr:colOff>1657350</xdr:colOff>
          <xdr:row>6</xdr:row>
          <xdr:rowOff>895350</xdr:rowOff>
        </xdr:to>
        <xdr:sp macro="" textlink="">
          <xdr:nvSpPr>
            <xdr:cNvPr id="5718" name="Check Box 1622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2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38100</xdr:colOff>
          <xdr:row>6</xdr:row>
          <xdr:rowOff>790575</xdr:rowOff>
        </xdr:from>
        <xdr:to>
          <xdr:col>19</xdr:col>
          <xdr:colOff>390525</xdr:colOff>
          <xdr:row>6</xdr:row>
          <xdr:rowOff>1066800</xdr:rowOff>
        </xdr:to>
        <xdr:sp macro="" textlink="">
          <xdr:nvSpPr>
            <xdr:cNvPr id="5719" name="Check Box 1623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2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38100</xdr:colOff>
          <xdr:row>6</xdr:row>
          <xdr:rowOff>962025</xdr:rowOff>
        </xdr:from>
        <xdr:to>
          <xdr:col>19</xdr:col>
          <xdr:colOff>390525</xdr:colOff>
          <xdr:row>6</xdr:row>
          <xdr:rowOff>1247775</xdr:rowOff>
        </xdr:to>
        <xdr:sp macro="" textlink="">
          <xdr:nvSpPr>
            <xdr:cNvPr id="5720" name="Check Box 1624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2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5</xdr:row>
          <xdr:rowOff>1752600</xdr:rowOff>
        </xdr:from>
        <xdr:to>
          <xdr:col>20</xdr:col>
          <xdr:colOff>133350</xdr:colOff>
          <xdr:row>6</xdr:row>
          <xdr:rowOff>247650</xdr:rowOff>
        </xdr:to>
        <xdr:sp macro="" textlink="">
          <xdr:nvSpPr>
            <xdr:cNvPr id="5721" name="Check Box 1625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2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6</xdr:row>
          <xdr:rowOff>152400</xdr:rowOff>
        </xdr:from>
        <xdr:to>
          <xdr:col>20</xdr:col>
          <xdr:colOff>133350</xdr:colOff>
          <xdr:row>6</xdr:row>
          <xdr:rowOff>428625</xdr:rowOff>
        </xdr:to>
        <xdr:sp macro="" textlink="">
          <xdr:nvSpPr>
            <xdr:cNvPr id="5722" name="Check Box 1626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2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6</xdr:row>
          <xdr:rowOff>333375</xdr:rowOff>
        </xdr:from>
        <xdr:to>
          <xdr:col>20</xdr:col>
          <xdr:colOff>142875</xdr:colOff>
          <xdr:row>6</xdr:row>
          <xdr:rowOff>609600</xdr:rowOff>
        </xdr:to>
        <xdr:sp macro="" textlink="">
          <xdr:nvSpPr>
            <xdr:cNvPr id="5723" name="Check Box 1627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2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28575</xdr:colOff>
          <xdr:row>6</xdr:row>
          <xdr:rowOff>1552575</xdr:rowOff>
        </xdr:from>
        <xdr:to>
          <xdr:col>14</xdr:col>
          <xdr:colOff>1952625</xdr:colOff>
          <xdr:row>7</xdr:row>
          <xdr:rowOff>47625</xdr:rowOff>
        </xdr:to>
        <xdr:sp macro="" textlink="">
          <xdr:nvSpPr>
            <xdr:cNvPr id="5724" name="Check Box 1628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2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5</xdr:row>
          <xdr:rowOff>1743075</xdr:rowOff>
        </xdr:from>
        <xdr:to>
          <xdr:col>16</xdr:col>
          <xdr:colOff>1924050</xdr:colOff>
          <xdr:row>6</xdr:row>
          <xdr:rowOff>238125</xdr:rowOff>
        </xdr:to>
        <xdr:sp macro="" textlink="">
          <xdr:nvSpPr>
            <xdr:cNvPr id="5725" name="Check Box 1629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2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2133600</xdr:colOff>
          <xdr:row>6</xdr:row>
          <xdr:rowOff>133350</xdr:rowOff>
        </xdr:from>
        <xdr:to>
          <xdr:col>16</xdr:col>
          <xdr:colOff>1924050</xdr:colOff>
          <xdr:row>6</xdr:row>
          <xdr:rowOff>409575</xdr:rowOff>
        </xdr:to>
        <xdr:sp macro="" textlink="">
          <xdr:nvSpPr>
            <xdr:cNvPr id="5726" name="Check Box 1630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2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</xdr:row>
          <xdr:rowOff>304800</xdr:rowOff>
        </xdr:from>
        <xdr:to>
          <xdr:col>16</xdr:col>
          <xdr:colOff>1933575</xdr:colOff>
          <xdr:row>6</xdr:row>
          <xdr:rowOff>581025</xdr:rowOff>
        </xdr:to>
        <xdr:sp macro="" textlink="">
          <xdr:nvSpPr>
            <xdr:cNvPr id="5727" name="Check Box 1631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2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</xdr:row>
          <xdr:rowOff>495300</xdr:rowOff>
        </xdr:from>
        <xdr:to>
          <xdr:col>16</xdr:col>
          <xdr:colOff>1933575</xdr:colOff>
          <xdr:row>6</xdr:row>
          <xdr:rowOff>771525</xdr:rowOff>
        </xdr:to>
        <xdr:sp macro="" textlink="">
          <xdr:nvSpPr>
            <xdr:cNvPr id="5728" name="Check Box 1632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2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</xdr:row>
          <xdr:rowOff>676275</xdr:rowOff>
        </xdr:from>
        <xdr:to>
          <xdr:col>16</xdr:col>
          <xdr:colOff>1933575</xdr:colOff>
          <xdr:row>6</xdr:row>
          <xdr:rowOff>952500</xdr:rowOff>
        </xdr:to>
        <xdr:sp macro="" textlink="">
          <xdr:nvSpPr>
            <xdr:cNvPr id="5729" name="Check Box 1633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2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</xdr:row>
          <xdr:rowOff>838200</xdr:rowOff>
        </xdr:from>
        <xdr:to>
          <xdr:col>16</xdr:col>
          <xdr:colOff>1933575</xdr:colOff>
          <xdr:row>6</xdr:row>
          <xdr:rowOff>1114425</xdr:rowOff>
        </xdr:to>
        <xdr:sp macro="" textlink="">
          <xdr:nvSpPr>
            <xdr:cNvPr id="5730" name="Check Box 1634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2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</xdr:row>
          <xdr:rowOff>990600</xdr:rowOff>
        </xdr:from>
        <xdr:to>
          <xdr:col>16</xdr:col>
          <xdr:colOff>1933575</xdr:colOff>
          <xdr:row>6</xdr:row>
          <xdr:rowOff>1276350</xdr:rowOff>
        </xdr:to>
        <xdr:sp macro="" textlink="">
          <xdr:nvSpPr>
            <xdr:cNvPr id="5731" name="Check Box 1635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2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</xdr:row>
          <xdr:rowOff>1162050</xdr:rowOff>
        </xdr:from>
        <xdr:to>
          <xdr:col>16</xdr:col>
          <xdr:colOff>1933575</xdr:colOff>
          <xdr:row>6</xdr:row>
          <xdr:rowOff>1438275</xdr:rowOff>
        </xdr:to>
        <xdr:sp macro="" textlink="">
          <xdr:nvSpPr>
            <xdr:cNvPr id="5732" name="Check Box 1636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2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6</xdr:row>
          <xdr:rowOff>1314450</xdr:rowOff>
        </xdr:from>
        <xdr:to>
          <xdr:col>16</xdr:col>
          <xdr:colOff>1943100</xdr:colOff>
          <xdr:row>6</xdr:row>
          <xdr:rowOff>1590675</xdr:rowOff>
        </xdr:to>
        <xdr:sp macro="" textlink="">
          <xdr:nvSpPr>
            <xdr:cNvPr id="5733" name="Check Box 1637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2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47625</xdr:colOff>
          <xdr:row>6</xdr:row>
          <xdr:rowOff>476250</xdr:rowOff>
        </xdr:from>
        <xdr:to>
          <xdr:col>18</xdr:col>
          <xdr:colOff>76200</xdr:colOff>
          <xdr:row>6</xdr:row>
          <xdr:rowOff>752475</xdr:rowOff>
        </xdr:to>
        <xdr:sp macro="" textlink="">
          <xdr:nvSpPr>
            <xdr:cNvPr id="5734" name="Check Box 1638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2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47625</xdr:colOff>
          <xdr:row>6</xdr:row>
          <xdr:rowOff>514350</xdr:rowOff>
        </xdr:from>
        <xdr:to>
          <xdr:col>20</xdr:col>
          <xdr:colOff>152400</xdr:colOff>
          <xdr:row>6</xdr:row>
          <xdr:rowOff>790575</xdr:rowOff>
        </xdr:to>
        <xdr:sp macro="" textlink="">
          <xdr:nvSpPr>
            <xdr:cNvPr id="5735" name="Check Box 1639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2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6</xdr:row>
          <xdr:rowOff>1752600</xdr:rowOff>
        </xdr:from>
        <xdr:to>
          <xdr:col>14</xdr:col>
          <xdr:colOff>1971675</xdr:colOff>
          <xdr:row>7</xdr:row>
          <xdr:rowOff>247650</xdr:rowOff>
        </xdr:to>
        <xdr:sp macro="" textlink="">
          <xdr:nvSpPr>
            <xdr:cNvPr id="5736" name="Check Box 1640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2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133350</xdr:rowOff>
        </xdr:from>
        <xdr:to>
          <xdr:col>14</xdr:col>
          <xdr:colOff>1971675</xdr:colOff>
          <xdr:row>7</xdr:row>
          <xdr:rowOff>409575</xdr:rowOff>
        </xdr:to>
        <xdr:sp macro="" textlink="">
          <xdr:nvSpPr>
            <xdr:cNvPr id="5737" name="Check Box 1641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2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304800</xdr:rowOff>
        </xdr:from>
        <xdr:to>
          <xdr:col>14</xdr:col>
          <xdr:colOff>1971675</xdr:colOff>
          <xdr:row>7</xdr:row>
          <xdr:rowOff>581025</xdr:rowOff>
        </xdr:to>
        <xdr:sp macro="" textlink="">
          <xdr:nvSpPr>
            <xdr:cNvPr id="5738" name="Check Box 1642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2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466725</xdr:rowOff>
        </xdr:from>
        <xdr:to>
          <xdr:col>14</xdr:col>
          <xdr:colOff>1971675</xdr:colOff>
          <xdr:row>7</xdr:row>
          <xdr:rowOff>742950</xdr:rowOff>
        </xdr:to>
        <xdr:sp macro="" textlink="">
          <xdr:nvSpPr>
            <xdr:cNvPr id="5739" name="Check Box 1643" hidden="1">
              <a:extLst>
                <a:ext uri="{63B3BB69-23CF-44E3-9099-C40C66FF867C}">
                  <a14:compatExt spid="_x0000_s5739"/>
                </a:ext>
                <a:ext uri="{FF2B5EF4-FFF2-40B4-BE49-F238E27FC236}">
                  <a16:creationId xmlns:a16="http://schemas.microsoft.com/office/drawing/2014/main" id="{00000000-0008-0000-0200-00006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619125</xdr:rowOff>
        </xdr:from>
        <xdr:to>
          <xdr:col>14</xdr:col>
          <xdr:colOff>1971675</xdr:colOff>
          <xdr:row>7</xdr:row>
          <xdr:rowOff>895350</xdr:rowOff>
        </xdr:to>
        <xdr:sp macro="" textlink="">
          <xdr:nvSpPr>
            <xdr:cNvPr id="5740" name="Check Box 1644" hidden="1">
              <a:extLst>
                <a:ext uri="{63B3BB69-23CF-44E3-9099-C40C66FF867C}">
                  <a14:compatExt spid="_x0000_s5740"/>
                </a:ext>
                <a:ext uri="{FF2B5EF4-FFF2-40B4-BE49-F238E27FC236}">
                  <a16:creationId xmlns:a16="http://schemas.microsoft.com/office/drawing/2014/main" id="{00000000-0008-0000-0200-00006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771525</xdr:rowOff>
        </xdr:from>
        <xdr:to>
          <xdr:col>14</xdr:col>
          <xdr:colOff>1971675</xdr:colOff>
          <xdr:row>7</xdr:row>
          <xdr:rowOff>1047750</xdr:rowOff>
        </xdr:to>
        <xdr:sp macro="" textlink="">
          <xdr:nvSpPr>
            <xdr:cNvPr id="5741" name="Check Box 1645" hidden="1">
              <a:extLst>
                <a:ext uri="{63B3BB69-23CF-44E3-9099-C40C66FF867C}">
                  <a14:compatExt spid="_x0000_s5741"/>
                </a:ext>
                <a:ext uri="{FF2B5EF4-FFF2-40B4-BE49-F238E27FC236}">
                  <a16:creationId xmlns:a16="http://schemas.microsoft.com/office/drawing/2014/main" id="{00000000-0008-0000-0200-00006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923925</xdr:rowOff>
        </xdr:from>
        <xdr:to>
          <xdr:col>15</xdr:col>
          <xdr:colOff>95250</xdr:colOff>
          <xdr:row>7</xdr:row>
          <xdr:rowOff>1209675</xdr:rowOff>
        </xdr:to>
        <xdr:sp macro="" textlink="">
          <xdr:nvSpPr>
            <xdr:cNvPr id="5742" name="Check Box 1646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2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1085850</xdr:rowOff>
        </xdr:from>
        <xdr:to>
          <xdr:col>14</xdr:col>
          <xdr:colOff>1971675</xdr:colOff>
          <xdr:row>7</xdr:row>
          <xdr:rowOff>1371600</xdr:rowOff>
        </xdr:to>
        <xdr:sp macro="" textlink="">
          <xdr:nvSpPr>
            <xdr:cNvPr id="5743" name="Check Box 1647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2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1247775</xdr:rowOff>
        </xdr:from>
        <xdr:to>
          <xdr:col>14</xdr:col>
          <xdr:colOff>1971675</xdr:colOff>
          <xdr:row>7</xdr:row>
          <xdr:rowOff>1524000</xdr:rowOff>
        </xdr:to>
        <xdr:sp macro="" textlink="">
          <xdr:nvSpPr>
            <xdr:cNvPr id="5744" name="Check Box 1648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2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1409700</xdr:rowOff>
        </xdr:from>
        <xdr:to>
          <xdr:col>14</xdr:col>
          <xdr:colOff>1971675</xdr:colOff>
          <xdr:row>7</xdr:row>
          <xdr:rowOff>1685925</xdr:rowOff>
        </xdr:to>
        <xdr:sp macro="" textlink="">
          <xdr:nvSpPr>
            <xdr:cNvPr id="5745" name="Check Box 1649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2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6</xdr:row>
          <xdr:rowOff>1752600</xdr:rowOff>
        </xdr:from>
        <xdr:to>
          <xdr:col>15</xdr:col>
          <xdr:colOff>2009775</xdr:colOff>
          <xdr:row>7</xdr:row>
          <xdr:rowOff>247650</xdr:rowOff>
        </xdr:to>
        <xdr:sp macro="" textlink="">
          <xdr:nvSpPr>
            <xdr:cNvPr id="5746" name="Check Box 1650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2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7</xdr:row>
          <xdr:rowOff>133350</xdr:rowOff>
        </xdr:from>
        <xdr:to>
          <xdr:col>15</xdr:col>
          <xdr:colOff>2009775</xdr:colOff>
          <xdr:row>7</xdr:row>
          <xdr:rowOff>409575</xdr:rowOff>
        </xdr:to>
        <xdr:sp macro="" textlink="">
          <xdr:nvSpPr>
            <xdr:cNvPr id="5747" name="Check Box 1651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2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7</xdr:row>
          <xdr:rowOff>314325</xdr:rowOff>
        </xdr:from>
        <xdr:to>
          <xdr:col>15</xdr:col>
          <xdr:colOff>2009775</xdr:colOff>
          <xdr:row>7</xdr:row>
          <xdr:rowOff>590550</xdr:rowOff>
        </xdr:to>
        <xdr:sp macro="" textlink="">
          <xdr:nvSpPr>
            <xdr:cNvPr id="5748" name="Check Box 1652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2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7</xdr:row>
          <xdr:rowOff>485775</xdr:rowOff>
        </xdr:from>
        <xdr:to>
          <xdr:col>15</xdr:col>
          <xdr:colOff>2009775</xdr:colOff>
          <xdr:row>7</xdr:row>
          <xdr:rowOff>762000</xdr:rowOff>
        </xdr:to>
        <xdr:sp macro="" textlink="">
          <xdr:nvSpPr>
            <xdr:cNvPr id="5749" name="Check Box 1653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2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7</xdr:row>
          <xdr:rowOff>638175</xdr:rowOff>
        </xdr:from>
        <xdr:to>
          <xdr:col>15</xdr:col>
          <xdr:colOff>2019300</xdr:colOff>
          <xdr:row>7</xdr:row>
          <xdr:rowOff>914400</xdr:rowOff>
        </xdr:to>
        <xdr:sp macro="" textlink="">
          <xdr:nvSpPr>
            <xdr:cNvPr id="5750" name="Check Box 1654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2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7</xdr:row>
          <xdr:rowOff>800100</xdr:rowOff>
        </xdr:from>
        <xdr:to>
          <xdr:col>15</xdr:col>
          <xdr:colOff>2009775</xdr:colOff>
          <xdr:row>7</xdr:row>
          <xdr:rowOff>1076325</xdr:rowOff>
        </xdr:to>
        <xdr:sp macro="" textlink="">
          <xdr:nvSpPr>
            <xdr:cNvPr id="5751" name="Check Box 1655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2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7</xdr:row>
          <xdr:rowOff>952500</xdr:rowOff>
        </xdr:from>
        <xdr:to>
          <xdr:col>15</xdr:col>
          <xdr:colOff>2009775</xdr:colOff>
          <xdr:row>7</xdr:row>
          <xdr:rowOff>1238250</xdr:rowOff>
        </xdr:to>
        <xdr:sp macro="" textlink="">
          <xdr:nvSpPr>
            <xdr:cNvPr id="5752" name="Check Box 1656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2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7</xdr:row>
          <xdr:rowOff>1114425</xdr:rowOff>
        </xdr:from>
        <xdr:to>
          <xdr:col>15</xdr:col>
          <xdr:colOff>2009775</xdr:colOff>
          <xdr:row>7</xdr:row>
          <xdr:rowOff>1400175</xdr:rowOff>
        </xdr:to>
        <xdr:sp macro="" textlink="">
          <xdr:nvSpPr>
            <xdr:cNvPr id="5753" name="Check Box 1657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2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66675</xdr:colOff>
          <xdr:row>7</xdr:row>
          <xdr:rowOff>0</xdr:rowOff>
        </xdr:from>
        <xdr:to>
          <xdr:col>18</xdr:col>
          <xdr:colOff>95250</xdr:colOff>
          <xdr:row>7</xdr:row>
          <xdr:rowOff>266700</xdr:rowOff>
        </xdr:to>
        <xdr:sp macro="" textlink="">
          <xdr:nvSpPr>
            <xdr:cNvPr id="5754" name="Check Box 1658" hidden="1">
              <a:extLst>
                <a:ext uri="{63B3BB69-23CF-44E3-9099-C40C66FF867C}">
                  <a14:compatExt spid="_x0000_s5754"/>
                </a:ext>
                <a:ext uri="{FF2B5EF4-FFF2-40B4-BE49-F238E27FC236}">
                  <a16:creationId xmlns:a16="http://schemas.microsoft.com/office/drawing/2014/main" id="{00000000-0008-0000-0200-00007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66675</xdr:colOff>
          <xdr:row>7</xdr:row>
          <xdr:rowOff>161925</xdr:rowOff>
        </xdr:from>
        <xdr:to>
          <xdr:col>18</xdr:col>
          <xdr:colOff>95250</xdr:colOff>
          <xdr:row>7</xdr:row>
          <xdr:rowOff>438150</xdr:rowOff>
        </xdr:to>
        <xdr:sp macro="" textlink="">
          <xdr:nvSpPr>
            <xdr:cNvPr id="5755" name="Check Box 1659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2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66675</xdr:colOff>
          <xdr:row>7</xdr:row>
          <xdr:rowOff>323850</xdr:rowOff>
        </xdr:from>
        <xdr:to>
          <xdr:col>18</xdr:col>
          <xdr:colOff>95250</xdr:colOff>
          <xdr:row>7</xdr:row>
          <xdr:rowOff>600075</xdr:rowOff>
        </xdr:to>
        <xdr:sp macro="" textlink="">
          <xdr:nvSpPr>
            <xdr:cNvPr id="5756" name="Check Box 1660" hidden="1">
              <a:extLst>
                <a:ext uri="{63B3BB69-23CF-44E3-9099-C40C66FF867C}">
                  <a14:compatExt spid="_x0000_s5756"/>
                </a:ext>
                <a:ext uri="{FF2B5EF4-FFF2-40B4-BE49-F238E27FC236}">
                  <a16:creationId xmlns:a16="http://schemas.microsoft.com/office/drawing/2014/main" id="{00000000-0008-0000-0200-00007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6</xdr:row>
          <xdr:rowOff>1752600</xdr:rowOff>
        </xdr:from>
        <xdr:to>
          <xdr:col>18</xdr:col>
          <xdr:colOff>1676400</xdr:colOff>
          <xdr:row>7</xdr:row>
          <xdr:rowOff>247650</xdr:rowOff>
        </xdr:to>
        <xdr:sp macro="" textlink="">
          <xdr:nvSpPr>
            <xdr:cNvPr id="5757" name="Check Box 1661" hidden="1">
              <a:extLst>
                <a:ext uri="{63B3BB69-23CF-44E3-9099-C40C66FF867C}">
                  <a14:compatExt spid="_x0000_s5757"/>
                </a:ext>
                <a:ext uri="{FF2B5EF4-FFF2-40B4-BE49-F238E27FC236}">
                  <a16:creationId xmlns:a16="http://schemas.microsoft.com/office/drawing/2014/main" id="{00000000-0008-0000-0200-00007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7</xdr:row>
          <xdr:rowOff>133350</xdr:rowOff>
        </xdr:from>
        <xdr:to>
          <xdr:col>18</xdr:col>
          <xdr:colOff>1676400</xdr:colOff>
          <xdr:row>7</xdr:row>
          <xdr:rowOff>409575</xdr:rowOff>
        </xdr:to>
        <xdr:sp macro="" textlink="">
          <xdr:nvSpPr>
            <xdr:cNvPr id="5758" name="Check Box 1662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2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7</xdr:row>
          <xdr:rowOff>295275</xdr:rowOff>
        </xdr:from>
        <xdr:to>
          <xdr:col>18</xdr:col>
          <xdr:colOff>1676400</xdr:colOff>
          <xdr:row>7</xdr:row>
          <xdr:rowOff>571500</xdr:rowOff>
        </xdr:to>
        <xdr:sp macro="" textlink="">
          <xdr:nvSpPr>
            <xdr:cNvPr id="5759" name="Check Box 1663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2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7</xdr:row>
          <xdr:rowOff>476250</xdr:rowOff>
        </xdr:from>
        <xdr:to>
          <xdr:col>18</xdr:col>
          <xdr:colOff>1676400</xdr:colOff>
          <xdr:row>7</xdr:row>
          <xdr:rowOff>752475</xdr:rowOff>
        </xdr:to>
        <xdr:sp macro="" textlink="">
          <xdr:nvSpPr>
            <xdr:cNvPr id="5760" name="Check Box 1664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2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7</xdr:row>
          <xdr:rowOff>638175</xdr:rowOff>
        </xdr:from>
        <xdr:to>
          <xdr:col>18</xdr:col>
          <xdr:colOff>1676400</xdr:colOff>
          <xdr:row>7</xdr:row>
          <xdr:rowOff>914400</xdr:rowOff>
        </xdr:to>
        <xdr:sp macro="" textlink="">
          <xdr:nvSpPr>
            <xdr:cNvPr id="5761" name="Check Box 1665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2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57150</xdr:colOff>
          <xdr:row>7</xdr:row>
          <xdr:rowOff>809625</xdr:rowOff>
        </xdr:from>
        <xdr:to>
          <xdr:col>19</xdr:col>
          <xdr:colOff>409575</xdr:colOff>
          <xdr:row>7</xdr:row>
          <xdr:rowOff>1085850</xdr:rowOff>
        </xdr:to>
        <xdr:sp macro="" textlink="">
          <xdr:nvSpPr>
            <xdr:cNvPr id="5762" name="Check Box 1666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2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57150</xdr:colOff>
          <xdr:row>7</xdr:row>
          <xdr:rowOff>981075</xdr:rowOff>
        </xdr:from>
        <xdr:to>
          <xdr:col>19</xdr:col>
          <xdr:colOff>409575</xdr:colOff>
          <xdr:row>7</xdr:row>
          <xdr:rowOff>1266825</xdr:rowOff>
        </xdr:to>
        <xdr:sp macro="" textlink="">
          <xdr:nvSpPr>
            <xdr:cNvPr id="5763" name="Check Box 1667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2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47625</xdr:colOff>
          <xdr:row>7</xdr:row>
          <xdr:rowOff>0</xdr:rowOff>
        </xdr:from>
        <xdr:to>
          <xdr:col>20</xdr:col>
          <xdr:colOff>152400</xdr:colOff>
          <xdr:row>7</xdr:row>
          <xdr:rowOff>266700</xdr:rowOff>
        </xdr:to>
        <xdr:sp macro="" textlink="">
          <xdr:nvSpPr>
            <xdr:cNvPr id="5764" name="Check Box 1668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2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47625</xdr:colOff>
          <xdr:row>7</xdr:row>
          <xdr:rowOff>171450</xdr:rowOff>
        </xdr:from>
        <xdr:to>
          <xdr:col>20</xdr:col>
          <xdr:colOff>152400</xdr:colOff>
          <xdr:row>7</xdr:row>
          <xdr:rowOff>447675</xdr:rowOff>
        </xdr:to>
        <xdr:sp macro="" textlink="">
          <xdr:nvSpPr>
            <xdr:cNvPr id="5765" name="Check Box 1669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2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57150</xdr:colOff>
          <xdr:row>7</xdr:row>
          <xdr:rowOff>352425</xdr:rowOff>
        </xdr:from>
        <xdr:to>
          <xdr:col>20</xdr:col>
          <xdr:colOff>161925</xdr:colOff>
          <xdr:row>7</xdr:row>
          <xdr:rowOff>628650</xdr:rowOff>
        </xdr:to>
        <xdr:sp macro="" textlink="">
          <xdr:nvSpPr>
            <xdr:cNvPr id="5766" name="Check Box 1670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2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7</xdr:row>
          <xdr:rowOff>1571625</xdr:rowOff>
        </xdr:from>
        <xdr:to>
          <xdr:col>14</xdr:col>
          <xdr:colOff>1971675</xdr:colOff>
          <xdr:row>8</xdr:row>
          <xdr:rowOff>66675</xdr:rowOff>
        </xdr:to>
        <xdr:sp macro="" textlink="">
          <xdr:nvSpPr>
            <xdr:cNvPr id="5767" name="Check Box 1671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2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6</xdr:row>
          <xdr:rowOff>1762125</xdr:rowOff>
        </xdr:from>
        <xdr:to>
          <xdr:col>16</xdr:col>
          <xdr:colOff>1943100</xdr:colOff>
          <xdr:row>7</xdr:row>
          <xdr:rowOff>257175</xdr:rowOff>
        </xdr:to>
        <xdr:sp macro="" textlink="">
          <xdr:nvSpPr>
            <xdr:cNvPr id="5768" name="Check Box 1672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2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7</xdr:row>
          <xdr:rowOff>152400</xdr:rowOff>
        </xdr:from>
        <xdr:to>
          <xdr:col>16</xdr:col>
          <xdr:colOff>1943100</xdr:colOff>
          <xdr:row>7</xdr:row>
          <xdr:rowOff>428625</xdr:rowOff>
        </xdr:to>
        <xdr:sp macro="" textlink="">
          <xdr:nvSpPr>
            <xdr:cNvPr id="5769" name="Check Box 1673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2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7</xdr:row>
          <xdr:rowOff>323850</xdr:rowOff>
        </xdr:from>
        <xdr:to>
          <xdr:col>16</xdr:col>
          <xdr:colOff>1952625</xdr:colOff>
          <xdr:row>7</xdr:row>
          <xdr:rowOff>600075</xdr:rowOff>
        </xdr:to>
        <xdr:sp macro="" textlink="">
          <xdr:nvSpPr>
            <xdr:cNvPr id="5770" name="Check Box 1674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2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7</xdr:row>
          <xdr:rowOff>514350</xdr:rowOff>
        </xdr:from>
        <xdr:to>
          <xdr:col>16</xdr:col>
          <xdr:colOff>1952625</xdr:colOff>
          <xdr:row>7</xdr:row>
          <xdr:rowOff>790575</xdr:rowOff>
        </xdr:to>
        <xdr:sp macro="" textlink="">
          <xdr:nvSpPr>
            <xdr:cNvPr id="5771" name="Check Box 1675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2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7</xdr:row>
          <xdr:rowOff>695325</xdr:rowOff>
        </xdr:from>
        <xdr:to>
          <xdr:col>16</xdr:col>
          <xdr:colOff>1952625</xdr:colOff>
          <xdr:row>7</xdr:row>
          <xdr:rowOff>971550</xdr:rowOff>
        </xdr:to>
        <xdr:sp macro="" textlink="">
          <xdr:nvSpPr>
            <xdr:cNvPr id="5772" name="Check Box 1676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2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7</xdr:row>
          <xdr:rowOff>857250</xdr:rowOff>
        </xdr:from>
        <xdr:to>
          <xdr:col>16</xdr:col>
          <xdr:colOff>1952625</xdr:colOff>
          <xdr:row>7</xdr:row>
          <xdr:rowOff>1133475</xdr:rowOff>
        </xdr:to>
        <xdr:sp macro="" textlink="">
          <xdr:nvSpPr>
            <xdr:cNvPr id="5773" name="Check Box 1677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2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7</xdr:row>
          <xdr:rowOff>1009650</xdr:rowOff>
        </xdr:from>
        <xdr:to>
          <xdr:col>16</xdr:col>
          <xdr:colOff>1952625</xdr:colOff>
          <xdr:row>7</xdr:row>
          <xdr:rowOff>1295400</xdr:rowOff>
        </xdr:to>
        <xdr:sp macro="" textlink="">
          <xdr:nvSpPr>
            <xdr:cNvPr id="5774" name="Check Box 1678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2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7</xdr:row>
          <xdr:rowOff>1181100</xdr:rowOff>
        </xdr:from>
        <xdr:to>
          <xdr:col>16</xdr:col>
          <xdr:colOff>1952625</xdr:colOff>
          <xdr:row>7</xdr:row>
          <xdr:rowOff>1457325</xdr:rowOff>
        </xdr:to>
        <xdr:sp macro="" textlink="">
          <xdr:nvSpPr>
            <xdr:cNvPr id="5775" name="Check Box 1679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2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7</xdr:row>
          <xdr:rowOff>1333500</xdr:rowOff>
        </xdr:from>
        <xdr:to>
          <xdr:col>16</xdr:col>
          <xdr:colOff>1962150</xdr:colOff>
          <xdr:row>7</xdr:row>
          <xdr:rowOff>1609725</xdr:rowOff>
        </xdr:to>
        <xdr:sp macro="" textlink="">
          <xdr:nvSpPr>
            <xdr:cNvPr id="5776" name="Check Box 1680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2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66675</xdr:colOff>
          <xdr:row>7</xdr:row>
          <xdr:rowOff>495300</xdr:rowOff>
        </xdr:from>
        <xdr:to>
          <xdr:col>18</xdr:col>
          <xdr:colOff>95250</xdr:colOff>
          <xdr:row>7</xdr:row>
          <xdr:rowOff>771525</xdr:rowOff>
        </xdr:to>
        <xdr:sp macro="" textlink="">
          <xdr:nvSpPr>
            <xdr:cNvPr id="5777" name="Check Box 1681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2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66675</xdr:colOff>
          <xdr:row>7</xdr:row>
          <xdr:rowOff>533400</xdr:rowOff>
        </xdr:from>
        <xdr:to>
          <xdr:col>20</xdr:col>
          <xdr:colOff>171450</xdr:colOff>
          <xdr:row>7</xdr:row>
          <xdr:rowOff>809625</xdr:rowOff>
        </xdr:to>
        <xdr:sp macro="" textlink="">
          <xdr:nvSpPr>
            <xdr:cNvPr id="5778" name="Check Box 1682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2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2</xdr:row>
          <xdr:rowOff>571500</xdr:rowOff>
        </xdr:from>
        <xdr:to>
          <xdr:col>15</xdr:col>
          <xdr:colOff>1914525</xdr:colOff>
          <xdr:row>3</xdr:row>
          <xdr:rowOff>209550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95250</xdr:rowOff>
        </xdr:from>
        <xdr:to>
          <xdr:col>15</xdr:col>
          <xdr:colOff>1914525</xdr:colOff>
          <xdr:row>3</xdr:row>
          <xdr:rowOff>371475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266700</xdr:rowOff>
        </xdr:from>
        <xdr:to>
          <xdr:col>15</xdr:col>
          <xdr:colOff>1914525</xdr:colOff>
          <xdr:row>3</xdr:row>
          <xdr:rowOff>542925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428625</xdr:rowOff>
        </xdr:from>
        <xdr:to>
          <xdr:col>15</xdr:col>
          <xdr:colOff>1914525</xdr:colOff>
          <xdr:row>3</xdr:row>
          <xdr:rowOff>704850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581025</xdr:rowOff>
        </xdr:from>
        <xdr:to>
          <xdr:col>15</xdr:col>
          <xdr:colOff>1914525</xdr:colOff>
          <xdr:row>3</xdr:row>
          <xdr:rowOff>857250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733425</xdr:rowOff>
        </xdr:from>
        <xdr:to>
          <xdr:col>15</xdr:col>
          <xdr:colOff>1914525</xdr:colOff>
          <xdr:row>3</xdr:row>
          <xdr:rowOff>1009650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885825</xdr:rowOff>
        </xdr:from>
        <xdr:to>
          <xdr:col>16</xdr:col>
          <xdr:colOff>28575</xdr:colOff>
          <xdr:row>3</xdr:row>
          <xdr:rowOff>1162050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1047750</xdr:rowOff>
        </xdr:from>
        <xdr:to>
          <xdr:col>15</xdr:col>
          <xdr:colOff>1914525</xdr:colOff>
          <xdr:row>3</xdr:row>
          <xdr:rowOff>1323975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1200150</xdr:rowOff>
        </xdr:from>
        <xdr:to>
          <xdr:col>15</xdr:col>
          <xdr:colOff>1914525</xdr:colOff>
          <xdr:row>3</xdr:row>
          <xdr:rowOff>1476375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1362075</xdr:rowOff>
        </xdr:from>
        <xdr:to>
          <xdr:col>15</xdr:col>
          <xdr:colOff>1914525</xdr:colOff>
          <xdr:row>3</xdr:row>
          <xdr:rowOff>1638300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2</xdr:row>
          <xdr:rowOff>571500</xdr:rowOff>
        </xdr:from>
        <xdr:to>
          <xdr:col>16</xdr:col>
          <xdr:colOff>1952625</xdr:colOff>
          <xdr:row>3</xdr:row>
          <xdr:rowOff>209550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95250</xdr:rowOff>
        </xdr:from>
        <xdr:to>
          <xdr:col>16</xdr:col>
          <xdr:colOff>1952625</xdr:colOff>
          <xdr:row>3</xdr:row>
          <xdr:rowOff>371475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276225</xdr:rowOff>
        </xdr:from>
        <xdr:to>
          <xdr:col>16</xdr:col>
          <xdr:colOff>1952625</xdr:colOff>
          <xdr:row>3</xdr:row>
          <xdr:rowOff>552450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447675</xdr:rowOff>
        </xdr:from>
        <xdr:to>
          <xdr:col>16</xdr:col>
          <xdr:colOff>1952625</xdr:colOff>
          <xdr:row>3</xdr:row>
          <xdr:rowOff>723900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</xdr:row>
          <xdr:rowOff>600075</xdr:rowOff>
        </xdr:from>
        <xdr:to>
          <xdr:col>16</xdr:col>
          <xdr:colOff>1962150</xdr:colOff>
          <xdr:row>3</xdr:row>
          <xdr:rowOff>876300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762000</xdr:rowOff>
        </xdr:from>
        <xdr:to>
          <xdr:col>16</xdr:col>
          <xdr:colOff>1952625</xdr:colOff>
          <xdr:row>3</xdr:row>
          <xdr:rowOff>1038225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914400</xdr:rowOff>
        </xdr:from>
        <xdr:to>
          <xdr:col>16</xdr:col>
          <xdr:colOff>1952625</xdr:colOff>
          <xdr:row>3</xdr:row>
          <xdr:rowOff>1190625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1076325</xdr:rowOff>
        </xdr:from>
        <xdr:to>
          <xdr:col>16</xdr:col>
          <xdr:colOff>1952625</xdr:colOff>
          <xdr:row>3</xdr:row>
          <xdr:rowOff>1352550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</xdr:row>
          <xdr:rowOff>590550</xdr:rowOff>
        </xdr:from>
        <xdr:to>
          <xdr:col>19</xdr:col>
          <xdr:colOff>28575</xdr:colOff>
          <xdr:row>3</xdr:row>
          <xdr:rowOff>228600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123825</xdr:rowOff>
        </xdr:from>
        <xdr:to>
          <xdr:col>19</xdr:col>
          <xdr:colOff>28575</xdr:colOff>
          <xdr:row>3</xdr:row>
          <xdr:rowOff>400050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285750</xdr:rowOff>
        </xdr:from>
        <xdr:to>
          <xdr:col>19</xdr:col>
          <xdr:colOff>28575</xdr:colOff>
          <xdr:row>3</xdr:row>
          <xdr:rowOff>561975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2</xdr:row>
          <xdr:rowOff>571500</xdr:rowOff>
        </xdr:from>
        <xdr:to>
          <xdr:col>19</xdr:col>
          <xdr:colOff>1619250</xdr:colOff>
          <xdr:row>3</xdr:row>
          <xdr:rowOff>209550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95250</xdr:rowOff>
        </xdr:from>
        <xdr:to>
          <xdr:col>19</xdr:col>
          <xdr:colOff>1619250</xdr:colOff>
          <xdr:row>3</xdr:row>
          <xdr:rowOff>371475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257175</xdr:rowOff>
        </xdr:from>
        <xdr:to>
          <xdr:col>19</xdr:col>
          <xdr:colOff>1619250</xdr:colOff>
          <xdr:row>3</xdr:row>
          <xdr:rowOff>533400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438150</xdr:rowOff>
        </xdr:from>
        <xdr:to>
          <xdr:col>19</xdr:col>
          <xdr:colOff>1619250</xdr:colOff>
          <xdr:row>3</xdr:row>
          <xdr:rowOff>714375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600075</xdr:rowOff>
        </xdr:from>
        <xdr:to>
          <xdr:col>19</xdr:col>
          <xdr:colOff>1619250</xdr:colOff>
          <xdr:row>3</xdr:row>
          <xdr:rowOff>876300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1000125</xdr:colOff>
          <xdr:row>3</xdr:row>
          <xdr:rowOff>771525</xdr:rowOff>
        </xdr:from>
        <xdr:to>
          <xdr:col>20</xdr:col>
          <xdr:colOff>342900</xdr:colOff>
          <xdr:row>3</xdr:row>
          <xdr:rowOff>1047750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1000125</xdr:colOff>
          <xdr:row>3</xdr:row>
          <xdr:rowOff>942975</xdr:rowOff>
        </xdr:from>
        <xdr:to>
          <xdr:col>20</xdr:col>
          <xdr:colOff>342900</xdr:colOff>
          <xdr:row>3</xdr:row>
          <xdr:rowOff>1219200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1800225</xdr:colOff>
          <xdr:row>2</xdr:row>
          <xdr:rowOff>590550</xdr:rowOff>
        </xdr:from>
        <xdr:to>
          <xdr:col>21</xdr:col>
          <xdr:colOff>85725</xdr:colOff>
          <xdr:row>3</xdr:row>
          <xdr:rowOff>228600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1800225</xdr:colOff>
          <xdr:row>3</xdr:row>
          <xdr:rowOff>133350</xdr:rowOff>
        </xdr:from>
        <xdr:to>
          <xdr:col>21</xdr:col>
          <xdr:colOff>85725</xdr:colOff>
          <xdr:row>3</xdr:row>
          <xdr:rowOff>409575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1809750</xdr:colOff>
          <xdr:row>3</xdr:row>
          <xdr:rowOff>314325</xdr:rowOff>
        </xdr:from>
        <xdr:to>
          <xdr:col>21</xdr:col>
          <xdr:colOff>95250</xdr:colOff>
          <xdr:row>3</xdr:row>
          <xdr:rowOff>590550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1524000</xdr:rowOff>
        </xdr:from>
        <xdr:to>
          <xdr:col>15</xdr:col>
          <xdr:colOff>1914525</xdr:colOff>
          <xdr:row>3</xdr:row>
          <xdr:rowOff>1800225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61</xdr:row>
          <xdr:rowOff>1752600</xdr:rowOff>
        </xdr:from>
        <xdr:to>
          <xdr:col>15</xdr:col>
          <xdr:colOff>1924050</xdr:colOff>
          <xdr:row>62</xdr:row>
          <xdr:rowOff>238125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123825</xdr:rowOff>
        </xdr:from>
        <xdr:to>
          <xdr:col>15</xdr:col>
          <xdr:colOff>1924050</xdr:colOff>
          <xdr:row>62</xdr:row>
          <xdr:rowOff>400050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438150</xdr:rowOff>
        </xdr:from>
        <xdr:to>
          <xdr:col>15</xdr:col>
          <xdr:colOff>1924050</xdr:colOff>
          <xdr:row>62</xdr:row>
          <xdr:rowOff>714375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762000</xdr:rowOff>
        </xdr:from>
        <xdr:to>
          <xdr:col>15</xdr:col>
          <xdr:colOff>1924050</xdr:colOff>
          <xdr:row>62</xdr:row>
          <xdr:rowOff>1038225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1066800</xdr:rowOff>
        </xdr:from>
        <xdr:to>
          <xdr:col>15</xdr:col>
          <xdr:colOff>1924050</xdr:colOff>
          <xdr:row>62</xdr:row>
          <xdr:rowOff>1343025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62</xdr:row>
          <xdr:rowOff>1381125</xdr:rowOff>
        </xdr:from>
        <xdr:to>
          <xdr:col>15</xdr:col>
          <xdr:colOff>1933575</xdr:colOff>
          <xdr:row>62</xdr:row>
          <xdr:rowOff>1657350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285750</xdr:rowOff>
        </xdr:from>
        <xdr:to>
          <xdr:col>15</xdr:col>
          <xdr:colOff>1924050</xdr:colOff>
          <xdr:row>62</xdr:row>
          <xdr:rowOff>561975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609600</xdr:rowOff>
        </xdr:from>
        <xdr:to>
          <xdr:col>15</xdr:col>
          <xdr:colOff>1924050</xdr:colOff>
          <xdr:row>62</xdr:row>
          <xdr:rowOff>885825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904875</xdr:rowOff>
        </xdr:from>
        <xdr:to>
          <xdr:col>16</xdr:col>
          <xdr:colOff>38100</xdr:colOff>
          <xdr:row>62</xdr:row>
          <xdr:rowOff>1181100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62</xdr:row>
          <xdr:rowOff>1219200</xdr:rowOff>
        </xdr:from>
        <xdr:to>
          <xdr:col>15</xdr:col>
          <xdr:colOff>1933575</xdr:colOff>
          <xdr:row>62</xdr:row>
          <xdr:rowOff>1524000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1524000</xdr:rowOff>
        </xdr:from>
        <xdr:to>
          <xdr:col>15</xdr:col>
          <xdr:colOff>1924050</xdr:colOff>
          <xdr:row>63</xdr:row>
          <xdr:rowOff>28575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60</xdr:row>
          <xdr:rowOff>1733550</xdr:rowOff>
        </xdr:from>
        <xdr:to>
          <xdr:col>15</xdr:col>
          <xdr:colOff>1933575</xdr:colOff>
          <xdr:row>61</xdr:row>
          <xdr:rowOff>219075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419100</xdr:rowOff>
        </xdr:from>
        <xdr:to>
          <xdr:col>15</xdr:col>
          <xdr:colOff>1933575</xdr:colOff>
          <xdr:row>61</xdr:row>
          <xdr:rowOff>695325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266700</xdr:rowOff>
        </xdr:from>
        <xdr:to>
          <xdr:col>15</xdr:col>
          <xdr:colOff>1933575</xdr:colOff>
          <xdr:row>61</xdr:row>
          <xdr:rowOff>542925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590550</xdr:rowOff>
        </xdr:from>
        <xdr:to>
          <xdr:col>15</xdr:col>
          <xdr:colOff>1933575</xdr:colOff>
          <xdr:row>61</xdr:row>
          <xdr:rowOff>866775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885825</xdr:rowOff>
        </xdr:from>
        <xdr:to>
          <xdr:col>16</xdr:col>
          <xdr:colOff>47625</xdr:colOff>
          <xdr:row>61</xdr:row>
          <xdr:rowOff>1162050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61</xdr:row>
          <xdr:rowOff>1200150</xdr:rowOff>
        </xdr:from>
        <xdr:to>
          <xdr:col>15</xdr:col>
          <xdr:colOff>1943100</xdr:colOff>
          <xdr:row>61</xdr:row>
          <xdr:rowOff>1504950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1504950</xdr:rowOff>
        </xdr:from>
        <xdr:to>
          <xdr:col>15</xdr:col>
          <xdr:colOff>1933575</xdr:colOff>
          <xdr:row>62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104775</xdr:rowOff>
        </xdr:from>
        <xdr:to>
          <xdr:col>15</xdr:col>
          <xdr:colOff>1933575</xdr:colOff>
          <xdr:row>61</xdr:row>
          <xdr:rowOff>381000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733425</xdr:rowOff>
        </xdr:from>
        <xdr:to>
          <xdr:col>16</xdr:col>
          <xdr:colOff>47625</xdr:colOff>
          <xdr:row>61</xdr:row>
          <xdr:rowOff>1009650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61</xdr:row>
          <xdr:rowOff>1047750</xdr:rowOff>
        </xdr:from>
        <xdr:to>
          <xdr:col>15</xdr:col>
          <xdr:colOff>1943100</xdr:colOff>
          <xdr:row>61</xdr:row>
          <xdr:rowOff>1323975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61</xdr:row>
          <xdr:rowOff>1362075</xdr:rowOff>
        </xdr:from>
        <xdr:to>
          <xdr:col>15</xdr:col>
          <xdr:colOff>1943100</xdr:colOff>
          <xdr:row>61</xdr:row>
          <xdr:rowOff>1638300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2095500</xdr:colOff>
          <xdr:row>2</xdr:row>
          <xdr:rowOff>581025</xdr:rowOff>
        </xdr:from>
        <xdr:to>
          <xdr:col>17</xdr:col>
          <xdr:colOff>1885950</xdr:colOff>
          <xdr:row>3</xdr:row>
          <xdr:rowOff>219075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2095500</xdr:colOff>
          <xdr:row>3</xdr:row>
          <xdr:rowOff>114300</xdr:rowOff>
        </xdr:from>
        <xdr:to>
          <xdr:col>17</xdr:col>
          <xdr:colOff>1885950</xdr:colOff>
          <xdr:row>3</xdr:row>
          <xdr:rowOff>390525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285750</xdr:rowOff>
        </xdr:from>
        <xdr:to>
          <xdr:col>17</xdr:col>
          <xdr:colOff>1895475</xdr:colOff>
          <xdr:row>3</xdr:row>
          <xdr:rowOff>561975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476250</xdr:rowOff>
        </xdr:from>
        <xdr:to>
          <xdr:col>17</xdr:col>
          <xdr:colOff>1895475</xdr:colOff>
          <xdr:row>3</xdr:row>
          <xdr:rowOff>752475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657225</xdr:rowOff>
        </xdr:from>
        <xdr:to>
          <xdr:col>17</xdr:col>
          <xdr:colOff>1895475</xdr:colOff>
          <xdr:row>3</xdr:row>
          <xdr:rowOff>933450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819150</xdr:rowOff>
        </xdr:from>
        <xdr:to>
          <xdr:col>17</xdr:col>
          <xdr:colOff>1895475</xdr:colOff>
          <xdr:row>3</xdr:row>
          <xdr:rowOff>1095375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971550</xdr:rowOff>
        </xdr:from>
        <xdr:to>
          <xdr:col>17</xdr:col>
          <xdr:colOff>1895475</xdr:colOff>
          <xdr:row>3</xdr:row>
          <xdr:rowOff>1247775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1133475</xdr:rowOff>
        </xdr:from>
        <xdr:to>
          <xdr:col>17</xdr:col>
          <xdr:colOff>1895475</xdr:colOff>
          <xdr:row>3</xdr:row>
          <xdr:rowOff>1409700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2114550</xdr:colOff>
          <xdr:row>3</xdr:row>
          <xdr:rowOff>1285875</xdr:rowOff>
        </xdr:from>
        <xdr:to>
          <xdr:col>17</xdr:col>
          <xdr:colOff>1905000</xdr:colOff>
          <xdr:row>3</xdr:row>
          <xdr:rowOff>1562100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457200</xdr:rowOff>
        </xdr:from>
        <xdr:to>
          <xdr:col>19</xdr:col>
          <xdr:colOff>28575</xdr:colOff>
          <xdr:row>3</xdr:row>
          <xdr:rowOff>733425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3</xdr:row>
          <xdr:rowOff>495300</xdr:rowOff>
        </xdr:from>
        <xdr:to>
          <xdr:col>21</xdr:col>
          <xdr:colOff>104775</xdr:colOff>
          <xdr:row>3</xdr:row>
          <xdr:rowOff>771525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2</xdr:row>
          <xdr:rowOff>571500</xdr:rowOff>
        </xdr:from>
        <xdr:to>
          <xdr:col>15</xdr:col>
          <xdr:colOff>1914525</xdr:colOff>
          <xdr:row>3</xdr:row>
          <xdr:rowOff>209550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95250</xdr:rowOff>
        </xdr:from>
        <xdr:to>
          <xdr:col>15</xdr:col>
          <xdr:colOff>1914525</xdr:colOff>
          <xdr:row>3</xdr:row>
          <xdr:rowOff>371475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266700</xdr:rowOff>
        </xdr:from>
        <xdr:to>
          <xdr:col>15</xdr:col>
          <xdr:colOff>1914525</xdr:colOff>
          <xdr:row>3</xdr:row>
          <xdr:rowOff>542925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428625</xdr:rowOff>
        </xdr:from>
        <xdr:to>
          <xdr:col>15</xdr:col>
          <xdr:colOff>1914525</xdr:colOff>
          <xdr:row>3</xdr:row>
          <xdr:rowOff>704850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581025</xdr:rowOff>
        </xdr:from>
        <xdr:to>
          <xdr:col>15</xdr:col>
          <xdr:colOff>1914525</xdr:colOff>
          <xdr:row>3</xdr:row>
          <xdr:rowOff>857250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733425</xdr:rowOff>
        </xdr:from>
        <xdr:to>
          <xdr:col>15</xdr:col>
          <xdr:colOff>1914525</xdr:colOff>
          <xdr:row>3</xdr:row>
          <xdr:rowOff>1009650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885825</xdr:rowOff>
        </xdr:from>
        <xdr:to>
          <xdr:col>16</xdr:col>
          <xdr:colOff>28575</xdr:colOff>
          <xdr:row>3</xdr:row>
          <xdr:rowOff>1162050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1047750</xdr:rowOff>
        </xdr:from>
        <xdr:to>
          <xdr:col>15</xdr:col>
          <xdr:colOff>1914525</xdr:colOff>
          <xdr:row>3</xdr:row>
          <xdr:rowOff>1323975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1200150</xdr:rowOff>
        </xdr:from>
        <xdr:to>
          <xdr:col>15</xdr:col>
          <xdr:colOff>1914525</xdr:colOff>
          <xdr:row>3</xdr:row>
          <xdr:rowOff>1476375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1362075</xdr:rowOff>
        </xdr:from>
        <xdr:to>
          <xdr:col>15</xdr:col>
          <xdr:colOff>1914525</xdr:colOff>
          <xdr:row>3</xdr:row>
          <xdr:rowOff>1638300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2</xdr:row>
          <xdr:rowOff>571500</xdr:rowOff>
        </xdr:from>
        <xdr:to>
          <xdr:col>16</xdr:col>
          <xdr:colOff>1952625</xdr:colOff>
          <xdr:row>3</xdr:row>
          <xdr:rowOff>209550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input supply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95250</xdr:rowOff>
        </xdr:from>
        <xdr:to>
          <xdr:col>16</xdr:col>
          <xdr:colOff>1952625</xdr:colOff>
          <xdr:row>3</xdr:row>
          <xdr:rowOff>371475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loss due to pest/insects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276225</xdr:rowOff>
        </xdr:from>
        <xdr:to>
          <xdr:col>16</xdr:col>
          <xdr:colOff>1952625</xdr:colOff>
          <xdr:row>3</xdr:row>
          <xdr:rowOff>552450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Delay in getting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447675</xdr:rowOff>
        </xdr:from>
        <xdr:to>
          <xdr:col>16</xdr:col>
          <xdr:colOff>1952625</xdr:colOff>
          <xdr:row>3</xdr:row>
          <xdr:rowOff>723900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to credit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</xdr:row>
          <xdr:rowOff>600075</xdr:rowOff>
        </xdr:from>
        <xdr:to>
          <xdr:col>16</xdr:col>
          <xdr:colOff>1962150</xdr:colOff>
          <xdr:row>3</xdr:row>
          <xdr:rowOff>876300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related concern-Specific Produce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762000</xdr:rowOff>
        </xdr:from>
        <xdr:to>
          <xdr:col>16</xdr:col>
          <xdr:colOff>1952625</xdr:colOff>
          <xdr:row>3</xdr:row>
          <xdr:rowOff>1038225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Lack of involvement of few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914400</xdr:rowOff>
        </xdr:from>
        <xdr:to>
          <xdr:col>16</xdr:col>
          <xdr:colOff>1952625</xdr:colOff>
          <xdr:row>3</xdr:row>
          <xdr:rowOff>1190625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 time produce collection from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3</xdr:row>
          <xdr:rowOff>1076325</xdr:rowOff>
        </xdr:from>
        <xdr:to>
          <xdr:col>16</xdr:col>
          <xdr:colOff>1952625</xdr:colOff>
          <xdr:row>3</xdr:row>
          <xdr:rowOff>1352550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</xdr:row>
          <xdr:rowOff>590550</xdr:rowOff>
        </xdr:from>
        <xdr:to>
          <xdr:col>19</xdr:col>
          <xdr:colOff>28575</xdr:colOff>
          <xdr:row>3</xdr:row>
          <xdr:rowOff>228600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123825</xdr:rowOff>
        </xdr:from>
        <xdr:to>
          <xdr:col>19</xdr:col>
          <xdr:colOff>28575</xdr:colOff>
          <xdr:row>3</xdr:row>
          <xdr:rowOff>400050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285750</xdr:rowOff>
        </xdr:from>
        <xdr:to>
          <xdr:col>19</xdr:col>
          <xdr:colOff>28575</xdr:colOff>
          <xdr:row>3</xdr:row>
          <xdr:rowOff>561975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2</xdr:row>
          <xdr:rowOff>571500</xdr:rowOff>
        </xdr:from>
        <xdr:to>
          <xdr:col>19</xdr:col>
          <xdr:colOff>1619250</xdr:colOff>
          <xdr:row>3</xdr:row>
          <xdr:rowOff>209550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shareholder enrollment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95250</xdr:rowOff>
        </xdr:from>
        <xdr:to>
          <xdr:col>19</xdr:col>
          <xdr:colOff>1619250</xdr:colOff>
          <xdr:row>3</xdr:row>
          <xdr:rowOff>371475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PoP follow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257175</xdr:rowOff>
        </xdr:from>
        <xdr:to>
          <xdr:col>19</xdr:col>
          <xdr:colOff>1619250</xdr:colOff>
          <xdr:row>3</xdr:row>
          <xdr:rowOff>533400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5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requirement cases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438150</xdr:rowOff>
        </xdr:from>
        <xdr:to>
          <xdr:col>19</xdr:col>
          <xdr:colOff>1619250</xdr:colOff>
          <xdr:row>3</xdr:row>
          <xdr:rowOff>714375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5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harvest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990600</xdr:colOff>
          <xdr:row>3</xdr:row>
          <xdr:rowOff>600075</xdr:rowOff>
        </xdr:from>
        <xdr:to>
          <xdr:col>19</xdr:col>
          <xdr:colOff>1619250</xdr:colOff>
          <xdr:row>3</xdr:row>
          <xdr:rowOff>876300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5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Produce procurement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1000125</xdr:colOff>
          <xdr:row>3</xdr:row>
          <xdr:rowOff>771525</xdr:rowOff>
        </xdr:from>
        <xdr:to>
          <xdr:col>20</xdr:col>
          <xdr:colOff>342900</xdr:colOff>
          <xdr:row>3</xdr:row>
          <xdr:rowOff>1047750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5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Input arrangement &amp; distribtion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1000125</xdr:colOff>
          <xdr:row>3</xdr:row>
          <xdr:rowOff>942975</xdr:rowOff>
        </xdr:from>
        <xdr:to>
          <xdr:col>20</xdr:col>
          <xdr:colOff>342900</xdr:colOff>
          <xdr:row>3</xdr:row>
          <xdr:rowOff>1219200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5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payment to producers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1800225</xdr:colOff>
          <xdr:row>2</xdr:row>
          <xdr:rowOff>590550</xdr:rowOff>
        </xdr:from>
        <xdr:to>
          <xdr:col>21</xdr:col>
          <xdr:colOff>85725</xdr:colOff>
          <xdr:row>3</xdr:row>
          <xdr:rowOff>228600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5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7days-10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1800225</xdr:colOff>
          <xdr:row>3</xdr:row>
          <xdr:rowOff>133350</xdr:rowOff>
        </xdr:from>
        <xdr:to>
          <xdr:col>21</xdr:col>
          <xdr:colOff>85725</xdr:colOff>
          <xdr:row>3</xdr:row>
          <xdr:rowOff>409575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5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10days-15days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1809750</xdr:colOff>
          <xdr:row>3</xdr:row>
          <xdr:rowOff>314325</xdr:rowOff>
        </xdr:from>
        <xdr:to>
          <xdr:col>21</xdr:col>
          <xdr:colOff>95250</xdr:colOff>
          <xdr:row>3</xdr:row>
          <xdr:rowOff>590550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5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30 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571500</xdr:colOff>
          <xdr:row>3</xdr:row>
          <xdr:rowOff>1524000</xdr:rowOff>
        </xdr:from>
        <xdr:to>
          <xdr:col>15</xdr:col>
          <xdr:colOff>1914525</xdr:colOff>
          <xdr:row>3</xdr:row>
          <xdr:rowOff>1800225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5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61</xdr:row>
          <xdr:rowOff>1752600</xdr:rowOff>
        </xdr:from>
        <xdr:to>
          <xdr:col>15</xdr:col>
          <xdr:colOff>1924050</xdr:colOff>
          <xdr:row>62</xdr:row>
          <xdr:rowOff>238125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5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123825</xdr:rowOff>
        </xdr:from>
        <xdr:to>
          <xdr:col>15</xdr:col>
          <xdr:colOff>1924050</xdr:colOff>
          <xdr:row>62</xdr:row>
          <xdr:rowOff>400050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5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438150</xdr:rowOff>
        </xdr:from>
        <xdr:to>
          <xdr:col>15</xdr:col>
          <xdr:colOff>1924050</xdr:colOff>
          <xdr:row>62</xdr:row>
          <xdr:rowOff>714375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5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762000</xdr:rowOff>
        </xdr:from>
        <xdr:to>
          <xdr:col>15</xdr:col>
          <xdr:colOff>1924050</xdr:colOff>
          <xdr:row>62</xdr:row>
          <xdr:rowOff>1038225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5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1066800</xdr:rowOff>
        </xdr:from>
        <xdr:to>
          <xdr:col>15</xdr:col>
          <xdr:colOff>1924050</xdr:colOff>
          <xdr:row>62</xdr:row>
          <xdr:rowOff>1343025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5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62</xdr:row>
          <xdr:rowOff>1381125</xdr:rowOff>
        </xdr:from>
        <xdr:to>
          <xdr:col>15</xdr:col>
          <xdr:colOff>1933575</xdr:colOff>
          <xdr:row>62</xdr:row>
          <xdr:rowOff>1657350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5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285750</xdr:rowOff>
        </xdr:from>
        <xdr:to>
          <xdr:col>15</xdr:col>
          <xdr:colOff>1924050</xdr:colOff>
          <xdr:row>62</xdr:row>
          <xdr:rowOff>561975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5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609600</xdr:rowOff>
        </xdr:from>
        <xdr:to>
          <xdr:col>15</xdr:col>
          <xdr:colOff>1924050</xdr:colOff>
          <xdr:row>62</xdr:row>
          <xdr:rowOff>885825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5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904875</xdr:rowOff>
        </xdr:from>
        <xdr:to>
          <xdr:col>16</xdr:col>
          <xdr:colOff>38100</xdr:colOff>
          <xdr:row>62</xdr:row>
          <xdr:rowOff>1181100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5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62</xdr:row>
          <xdr:rowOff>1219200</xdr:rowOff>
        </xdr:from>
        <xdr:to>
          <xdr:col>15</xdr:col>
          <xdr:colOff>1933575</xdr:colOff>
          <xdr:row>62</xdr:row>
          <xdr:rowOff>1524000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5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62</xdr:row>
          <xdr:rowOff>1524000</xdr:rowOff>
        </xdr:from>
        <xdr:to>
          <xdr:col>15</xdr:col>
          <xdr:colOff>1924050</xdr:colOff>
          <xdr:row>63</xdr:row>
          <xdr:rowOff>28575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5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60</xdr:row>
          <xdr:rowOff>1733550</xdr:rowOff>
        </xdr:from>
        <xdr:to>
          <xdr:col>15</xdr:col>
          <xdr:colOff>1933575</xdr:colOff>
          <xdr:row>61</xdr:row>
          <xdr:rowOff>219075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5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419100</xdr:rowOff>
        </xdr:from>
        <xdr:to>
          <xdr:col>15</xdr:col>
          <xdr:colOff>1933575</xdr:colOff>
          <xdr:row>61</xdr:row>
          <xdr:rowOff>695325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5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orientation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266700</xdr:rowOff>
        </xdr:from>
        <xdr:to>
          <xdr:col>15</xdr:col>
          <xdr:colOff>1933575</xdr:colOff>
          <xdr:row>61</xdr:row>
          <xdr:rowOff>542925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5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Feedback generation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590550</xdr:rowOff>
        </xdr:from>
        <xdr:to>
          <xdr:col>15</xdr:col>
          <xdr:colOff>1933575</xdr:colOff>
          <xdr:row>61</xdr:row>
          <xdr:rowOff>866775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5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mobilzation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885825</xdr:rowOff>
        </xdr:from>
        <xdr:to>
          <xdr:col>16</xdr:col>
          <xdr:colOff>47625</xdr:colOff>
          <xdr:row>61</xdr:row>
          <xdr:rowOff>1162050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5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technical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61</xdr:row>
          <xdr:rowOff>1200150</xdr:rowOff>
        </xdr:from>
        <xdr:to>
          <xdr:col>15</xdr:col>
          <xdr:colOff>1943100</xdr:colOff>
          <xdr:row>61</xdr:row>
          <xdr:rowOff>1504950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5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provisionin-Input arrangement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1504950</xdr:rowOff>
        </xdr:from>
        <xdr:to>
          <xdr:col>15</xdr:col>
          <xdr:colOff>1933575</xdr:colOff>
          <xdr:row>62</xdr:row>
          <xdr:rowOff>9525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5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104775</xdr:rowOff>
        </xdr:from>
        <xdr:to>
          <xdr:col>15</xdr:col>
          <xdr:colOff>1933575</xdr:colOff>
          <xdr:row>61</xdr:row>
          <xdr:rowOff>381000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5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Crop progress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61</xdr:row>
          <xdr:rowOff>733425</xdr:rowOff>
        </xdr:from>
        <xdr:to>
          <xdr:col>16</xdr:col>
          <xdr:colOff>47625</xdr:colOff>
          <xdr:row>61</xdr:row>
          <xdr:rowOff>1009650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5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provisioning-Credit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61</xdr:row>
          <xdr:rowOff>1047750</xdr:rowOff>
        </xdr:from>
        <xdr:to>
          <xdr:col>15</xdr:col>
          <xdr:colOff>1943100</xdr:colOff>
          <xdr:row>61</xdr:row>
          <xdr:rowOff>1323975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5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Service provisioning-Crop marketing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61</xdr:row>
          <xdr:rowOff>1362075</xdr:rowOff>
        </xdr:from>
        <xdr:to>
          <xdr:col>15</xdr:col>
          <xdr:colOff>1943100</xdr:colOff>
          <xdr:row>61</xdr:row>
          <xdr:rowOff>1638300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5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Trouble Shooting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2095500</xdr:colOff>
          <xdr:row>2</xdr:row>
          <xdr:rowOff>581025</xdr:rowOff>
        </xdr:from>
        <xdr:to>
          <xdr:col>17</xdr:col>
          <xdr:colOff>1885950</xdr:colOff>
          <xdr:row>3</xdr:row>
          <xdr:rowOff>219075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5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100% participation from members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2095500</xdr:colOff>
          <xdr:row>3</xdr:row>
          <xdr:rowOff>114300</xdr:rowOff>
        </xdr:from>
        <xdr:to>
          <xdr:col>17</xdr:col>
          <xdr:colOff>1885950</xdr:colOff>
          <xdr:row>3</xdr:row>
          <xdr:rowOff>390525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5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seeds/saplings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285750</xdr:rowOff>
        </xdr:from>
        <xdr:to>
          <xdr:col>17</xdr:col>
          <xdr:colOff>1895475</xdr:colOff>
          <xdr:row>3</xdr:row>
          <xdr:rowOff>561975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5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Timely supply of Fartilizer/Pesticides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476250</xdr:rowOff>
        </xdr:from>
        <xdr:to>
          <xdr:col>17</xdr:col>
          <xdr:colOff>1895475</xdr:colOff>
          <xdr:row>3</xdr:row>
          <xdr:rowOff>752475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5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access to credit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657225</xdr:rowOff>
        </xdr:from>
        <xdr:to>
          <xdr:col>17</xdr:col>
          <xdr:colOff>1895475</xdr:colOff>
          <xdr:row>3</xdr:row>
          <xdr:rowOff>933450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5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crop technical training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819150</xdr:rowOff>
        </xdr:from>
        <xdr:to>
          <xdr:col>17</xdr:col>
          <xdr:colOff>1895475</xdr:colOff>
          <xdr:row>3</xdr:row>
          <xdr:rowOff>1095375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5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post harvest facility on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971550</xdr:rowOff>
        </xdr:from>
        <xdr:to>
          <xdr:col>17</xdr:col>
          <xdr:colOff>1895475</xdr:colOff>
          <xdr:row>3</xdr:row>
          <xdr:rowOff>1247775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5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 produce aggregation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2105025</xdr:colOff>
          <xdr:row>3</xdr:row>
          <xdr:rowOff>1133475</xdr:rowOff>
        </xdr:from>
        <xdr:to>
          <xdr:col>17</xdr:col>
          <xdr:colOff>1895475</xdr:colOff>
          <xdr:row>3</xdr:row>
          <xdr:rowOff>1409700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5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Ensure on timely payment to farmers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2114550</xdr:colOff>
          <xdr:row>3</xdr:row>
          <xdr:rowOff>1285875</xdr:rowOff>
        </xdr:from>
        <xdr:to>
          <xdr:col>17</xdr:col>
          <xdr:colOff>1905000</xdr:colOff>
          <xdr:row>3</xdr:row>
          <xdr:rowOff>1562100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5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457200</xdr:rowOff>
        </xdr:from>
        <xdr:to>
          <xdr:col>19</xdr:col>
          <xdr:colOff>28575</xdr:colOff>
          <xdr:row>3</xdr:row>
          <xdr:rowOff>733425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5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3</xdr:row>
          <xdr:rowOff>495300</xdr:rowOff>
        </xdr:from>
        <xdr:to>
          <xdr:col>21</xdr:col>
          <xdr:colOff>104775</xdr:colOff>
          <xdr:row>3</xdr:row>
          <xdr:rowOff>771525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5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Need based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58441</xdr:colOff>
      <xdr:row>0</xdr:row>
      <xdr:rowOff>20665</xdr:rowOff>
    </xdr:from>
    <xdr:to>
      <xdr:col>9</xdr:col>
      <xdr:colOff>491424</xdr:colOff>
      <xdr:row>7</xdr:row>
      <xdr:rowOff>52307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sista, Nilanjana" id="{5592D82D-9832-47CC-AA25-53CE35719E17}" userId="S::850044973@genpact.com::717e9311-9642-45ce-830b-9e858ec122f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B2B3F2-3D58-40C9-82D7-56D86AA94AE0}" name="Table4" displayName="Table4" ref="A2:F14" totalsRowShown="0" headerRowDxfId="36" dataDxfId="34" headerRowBorderDxfId="35" tableBorderDxfId="33" totalsRowBorderDxfId="32">
  <autoFilter ref="A2:F14" xr:uid="{26A29177-B7BC-4F15-B863-AF01FE212537}"/>
  <tableColumns count="6">
    <tableColumn id="1" xr3:uid="{FF995296-A335-445F-9488-818DB5BFEF06}" name="Month" dataDxfId="31"/>
    <tableColumn id="2" xr3:uid="{DC106D69-0318-4A7F-80F9-7B8773050FAE}" name="Total no. of cluster" dataDxfId="30"/>
    <tableColumn id="3" xr3:uid="{01598BA2-B82B-46A2-8D9F-A9D6A2ABEBEA}" name="Total no. of villages" dataDxfId="29"/>
    <tableColumn id="4" xr3:uid="{67EE4517-311A-423D-BAD4-3A40E4F32851}" name="Total no FIG/PG" dataDxfId="28"/>
    <tableColumn id="5" xr3:uid="{897F2A9F-CCA1-43CA-8A94-C2A17EA855F8}" name="No. of FIG/PG meeting conducted" dataDxfId="27"/>
    <tableColumn id="6" xr3:uid="{8EE03D38-4223-4B38-9719-21EB3771CAC7}" name="% of producer attended" dataDxfId="2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1-04-29T07:59:45.06" personId="{5592D82D-9832-47CC-AA25-53CE35719E17}" id="{D8B576AD-C90A-47A3-9F0B-F27E39F18222}">
    <text>Last year baseline no (Dec) needed to check growth % for January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" dT="2021-04-29T07:59:45.06" personId="{5592D82D-9832-47CC-AA25-53CE35719E17}" id="{C8E44BC4-5119-46FB-8D7D-92989E9B293E}">
    <text>Last year baseline no (Dec) needed to check growth % for January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microsoft.com/office/2017/10/relationships/threadedComment" Target="../threadedComments/threadedComment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8.xml"/><Relationship Id="rId21" Type="http://schemas.openxmlformats.org/officeDocument/2006/relationships/ctrlProp" Target="../ctrlProps/ctrlProp233.xml"/><Relationship Id="rId34" Type="http://schemas.openxmlformats.org/officeDocument/2006/relationships/ctrlProp" Target="../ctrlProps/ctrlProp246.xml"/><Relationship Id="rId42" Type="http://schemas.openxmlformats.org/officeDocument/2006/relationships/ctrlProp" Target="../ctrlProps/ctrlProp254.xml"/><Relationship Id="rId47" Type="http://schemas.openxmlformats.org/officeDocument/2006/relationships/ctrlProp" Target="../ctrlProps/ctrlProp259.xml"/><Relationship Id="rId50" Type="http://schemas.openxmlformats.org/officeDocument/2006/relationships/ctrlProp" Target="../ctrlProps/ctrlProp262.xml"/><Relationship Id="rId55" Type="http://schemas.openxmlformats.org/officeDocument/2006/relationships/ctrlProp" Target="../ctrlProps/ctrlProp267.xml"/><Relationship Id="rId63" Type="http://schemas.openxmlformats.org/officeDocument/2006/relationships/ctrlProp" Target="../ctrlProps/ctrlProp275.xml"/><Relationship Id="rId68" Type="http://schemas.openxmlformats.org/officeDocument/2006/relationships/ctrlProp" Target="../ctrlProps/ctrlProp280.xml"/><Relationship Id="rId7" Type="http://schemas.openxmlformats.org/officeDocument/2006/relationships/ctrlProp" Target="../ctrlProps/ctrlProp2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8.xml"/><Relationship Id="rId29" Type="http://schemas.openxmlformats.org/officeDocument/2006/relationships/ctrlProp" Target="../ctrlProps/ctrlProp241.xml"/><Relationship Id="rId11" Type="http://schemas.openxmlformats.org/officeDocument/2006/relationships/ctrlProp" Target="../ctrlProps/ctrlProp223.xml"/><Relationship Id="rId24" Type="http://schemas.openxmlformats.org/officeDocument/2006/relationships/ctrlProp" Target="../ctrlProps/ctrlProp236.xml"/><Relationship Id="rId32" Type="http://schemas.openxmlformats.org/officeDocument/2006/relationships/ctrlProp" Target="../ctrlProps/ctrlProp244.xml"/><Relationship Id="rId37" Type="http://schemas.openxmlformats.org/officeDocument/2006/relationships/ctrlProp" Target="../ctrlProps/ctrlProp249.xml"/><Relationship Id="rId40" Type="http://schemas.openxmlformats.org/officeDocument/2006/relationships/ctrlProp" Target="../ctrlProps/ctrlProp252.xml"/><Relationship Id="rId45" Type="http://schemas.openxmlformats.org/officeDocument/2006/relationships/ctrlProp" Target="../ctrlProps/ctrlProp257.xml"/><Relationship Id="rId53" Type="http://schemas.openxmlformats.org/officeDocument/2006/relationships/ctrlProp" Target="../ctrlProps/ctrlProp265.xml"/><Relationship Id="rId58" Type="http://schemas.openxmlformats.org/officeDocument/2006/relationships/ctrlProp" Target="../ctrlProps/ctrlProp270.xml"/><Relationship Id="rId66" Type="http://schemas.openxmlformats.org/officeDocument/2006/relationships/ctrlProp" Target="../ctrlProps/ctrlProp278.xml"/><Relationship Id="rId5" Type="http://schemas.openxmlformats.org/officeDocument/2006/relationships/ctrlProp" Target="../ctrlProps/ctrlProp217.xml"/><Relationship Id="rId61" Type="http://schemas.openxmlformats.org/officeDocument/2006/relationships/ctrlProp" Target="../ctrlProps/ctrlProp273.xml"/><Relationship Id="rId19" Type="http://schemas.openxmlformats.org/officeDocument/2006/relationships/ctrlProp" Target="../ctrlProps/ctrlProp231.xml"/><Relationship Id="rId14" Type="http://schemas.openxmlformats.org/officeDocument/2006/relationships/ctrlProp" Target="../ctrlProps/ctrlProp226.xml"/><Relationship Id="rId22" Type="http://schemas.openxmlformats.org/officeDocument/2006/relationships/ctrlProp" Target="../ctrlProps/ctrlProp234.xml"/><Relationship Id="rId27" Type="http://schemas.openxmlformats.org/officeDocument/2006/relationships/ctrlProp" Target="../ctrlProps/ctrlProp239.xml"/><Relationship Id="rId30" Type="http://schemas.openxmlformats.org/officeDocument/2006/relationships/ctrlProp" Target="../ctrlProps/ctrlProp242.xml"/><Relationship Id="rId35" Type="http://schemas.openxmlformats.org/officeDocument/2006/relationships/ctrlProp" Target="../ctrlProps/ctrlProp247.xml"/><Relationship Id="rId43" Type="http://schemas.openxmlformats.org/officeDocument/2006/relationships/ctrlProp" Target="../ctrlProps/ctrlProp255.xml"/><Relationship Id="rId48" Type="http://schemas.openxmlformats.org/officeDocument/2006/relationships/ctrlProp" Target="../ctrlProps/ctrlProp260.xml"/><Relationship Id="rId56" Type="http://schemas.openxmlformats.org/officeDocument/2006/relationships/ctrlProp" Target="../ctrlProps/ctrlProp268.xml"/><Relationship Id="rId64" Type="http://schemas.openxmlformats.org/officeDocument/2006/relationships/ctrlProp" Target="../ctrlProps/ctrlProp276.xml"/><Relationship Id="rId8" Type="http://schemas.openxmlformats.org/officeDocument/2006/relationships/ctrlProp" Target="../ctrlProps/ctrlProp220.xml"/><Relationship Id="rId51" Type="http://schemas.openxmlformats.org/officeDocument/2006/relationships/ctrlProp" Target="../ctrlProps/ctrlProp26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24.xml"/><Relationship Id="rId17" Type="http://schemas.openxmlformats.org/officeDocument/2006/relationships/ctrlProp" Target="../ctrlProps/ctrlProp229.xml"/><Relationship Id="rId25" Type="http://schemas.openxmlformats.org/officeDocument/2006/relationships/ctrlProp" Target="../ctrlProps/ctrlProp237.xml"/><Relationship Id="rId33" Type="http://schemas.openxmlformats.org/officeDocument/2006/relationships/ctrlProp" Target="../ctrlProps/ctrlProp245.xml"/><Relationship Id="rId38" Type="http://schemas.openxmlformats.org/officeDocument/2006/relationships/ctrlProp" Target="../ctrlProps/ctrlProp250.xml"/><Relationship Id="rId46" Type="http://schemas.openxmlformats.org/officeDocument/2006/relationships/ctrlProp" Target="../ctrlProps/ctrlProp258.xml"/><Relationship Id="rId59" Type="http://schemas.openxmlformats.org/officeDocument/2006/relationships/ctrlProp" Target="../ctrlProps/ctrlProp271.xml"/><Relationship Id="rId67" Type="http://schemas.openxmlformats.org/officeDocument/2006/relationships/ctrlProp" Target="../ctrlProps/ctrlProp279.xml"/><Relationship Id="rId20" Type="http://schemas.openxmlformats.org/officeDocument/2006/relationships/ctrlProp" Target="../ctrlProps/ctrlProp232.xml"/><Relationship Id="rId41" Type="http://schemas.openxmlformats.org/officeDocument/2006/relationships/ctrlProp" Target="../ctrlProps/ctrlProp253.xml"/><Relationship Id="rId54" Type="http://schemas.openxmlformats.org/officeDocument/2006/relationships/ctrlProp" Target="../ctrlProps/ctrlProp266.xml"/><Relationship Id="rId62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8.xml"/><Relationship Id="rId15" Type="http://schemas.openxmlformats.org/officeDocument/2006/relationships/ctrlProp" Target="../ctrlProps/ctrlProp227.xml"/><Relationship Id="rId23" Type="http://schemas.openxmlformats.org/officeDocument/2006/relationships/ctrlProp" Target="../ctrlProps/ctrlProp235.xml"/><Relationship Id="rId28" Type="http://schemas.openxmlformats.org/officeDocument/2006/relationships/ctrlProp" Target="../ctrlProps/ctrlProp240.xml"/><Relationship Id="rId36" Type="http://schemas.openxmlformats.org/officeDocument/2006/relationships/ctrlProp" Target="../ctrlProps/ctrlProp248.xml"/><Relationship Id="rId49" Type="http://schemas.openxmlformats.org/officeDocument/2006/relationships/ctrlProp" Target="../ctrlProps/ctrlProp261.xml"/><Relationship Id="rId57" Type="http://schemas.openxmlformats.org/officeDocument/2006/relationships/ctrlProp" Target="../ctrlProps/ctrlProp269.xml"/><Relationship Id="rId10" Type="http://schemas.openxmlformats.org/officeDocument/2006/relationships/ctrlProp" Target="../ctrlProps/ctrlProp222.xml"/><Relationship Id="rId31" Type="http://schemas.openxmlformats.org/officeDocument/2006/relationships/ctrlProp" Target="../ctrlProps/ctrlProp243.xml"/><Relationship Id="rId44" Type="http://schemas.openxmlformats.org/officeDocument/2006/relationships/ctrlProp" Target="../ctrlProps/ctrlProp256.xml"/><Relationship Id="rId52" Type="http://schemas.openxmlformats.org/officeDocument/2006/relationships/ctrlProp" Target="../ctrlProps/ctrlProp264.xml"/><Relationship Id="rId60" Type="http://schemas.openxmlformats.org/officeDocument/2006/relationships/ctrlProp" Target="../ctrlProps/ctrlProp272.xml"/><Relationship Id="rId65" Type="http://schemas.openxmlformats.org/officeDocument/2006/relationships/ctrlProp" Target="../ctrlProps/ctrlProp277.xml"/><Relationship Id="rId4" Type="http://schemas.openxmlformats.org/officeDocument/2006/relationships/ctrlProp" Target="../ctrlProps/ctrlProp216.xml"/><Relationship Id="rId9" Type="http://schemas.openxmlformats.org/officeDocument/2006/relationships/ctrlProp" Target="../ctrlProps/ctrlProp221.xml"/><Relationship Id="rId13" Type="http://schemas.openxmlformats.org/officeDocument/2006/relationships/ctrlProp" Target="../ctrlProps/ctrlProp225.xml"/><Relationship Id="rId18" Type="http://schemas.openxmlformats.org/officeDocument/2006/relationships/ctrlProp" Target="../ctrlProps/ctrlProp230.xml"/><Relationship Id="rId39" Type="http://schemas.openxmlformats.org/officeDocument/2006/relationships/ctrlProp" Target="../ctrlProps/ctrlProp251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3.xml"/><Relationship Id="rId21" Type="http://schemas.openxmlformats.org/officeDocument/2006/relationships/ctrlProp" Target="../ctrlProps/ctrlProp298.xml"/><Relationship Id="rId34" Type="http://schemas.openxmlformats.org/officeDocument/2006/relationships/ctrlProp" Target="../ctrlProps/ctrlProp311.xml"/><Relationship Id="rId42" Type="http://schemas.openxmlformats.org/officeDocument/2006/relationships/ctrlProp" Target="../ctrlProps/ctrlProp319.xml"/><Relationship Id="rId47" Type="http://schemas.openxmlformats.org/officeDocument/2006/relationships/ctrlProp" Target="../ctrlProps/ctrlProp324.xml"/><Relationship Id="rId50" Type="http://schemas.openxmlformats.org/officeDocument/2006/relationships/ctrlProp" Target="../ctrlProps/ctrlProp327.xml"/><Relationship Id="rId55" Type="http://schemas.openxmlformats.org/officeDocument/2006/relationships/ctrlProp" Target="../ctrlProps/ctrlProp332.xml"/><Relationship Id="rId63" Type="http://schemas.openxmlformats.org/officeDocument/2006/relationships/ctrlProp" Target="../ctrlProps/ctrlProp340.xml"/><Relationship Id="rId68" Type="http://schemas.openxmlformats.org/officeDocument/2006/relationships/ctrlProp" Target="../ctrlProps/ctrlProp345.xml"/><Relationship Id="rId7" Type="http://schemas.openxmlformats.org/officeDocument/2006/relationships/ctrlProp" Target="../ctrlProps/ctrlProp28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93.xml"/><Relationship Id="rId29" Type="http://schemas.openxmlformats.org/officeDocument/2006/relationships/ctrlProp" Target="../ctrlProps/ctrlProp306.xml"/><Relationship Id="rId11" Type="http://schemas.openxmlformats.org/officeDocument/2006/relationships/ctrlProp" Target="../ctrlProps/ctrlProp288.xml"/><Relationship Id="rId24" Type="http://schemas.openxmlformats.org/officeDocument/2006/relationships/ctrlProp" Target="../ctrlProps/ctrlProp301.xml"/><Relationship Id="rId32" Type="http://schemas.openxmlformats.org/officeDocument/2006/relationships/ctrlProp" Target="../ctrlProps/ctrlProp309.xml"/><Relationship Id="rId37" Type="http://schemas.openxmlformats.org/officeDocument/2006/relationships/ctrlProp" Target="../ctrlProps/ctrlProp314.xml"/><Relationship Id="rId40" Type="http://schemas.openxmlformats.org/officeDocument/2006/relationships/ctrlProp" Target="../ctrlProps/ctrlProp317.xml"/><Relationship Id="rId45" Type="http://schemas.openxmlformats.org/officeDocument/2006/relationships/ctrlProp" Target="../ctrlProps/ctrlProp322.xml"/><Relationship Id="rId53" Type="http://schemas.openxmlformats.org/officeDocument/2006/relationships/ctrlProp" Target="../ctrlProps/ctrlProp330.xml"/><Relationship Id="rId58" Type="http://schemas.openxmlformats.org/officeDocument/2006/relationships/ctrlProp" Target="../ctrlProps/ctrlProp335.xml"/><Relationship Id="rId66" Type="http://schemas.openxmlformats.org/officeDocument/2006/relationships/ctrlProp" Target="../ctrlProps/ctrlProp343.xml"/><Relationship Id="rId5" Type="http://schemas.openxmlformats.org/officeDocument/2006/relationships/ctrlProp" Target="../ctrlProps/ctrlProp282.xml"/><Relationship Id="rId61" Type="http://schemas.openxmlformats.org/officeDocument/2006/relationships/ctrlProp" Target="../ctrlProps/ctrlProp338.xml"/><Relationship Id="rId19" Type="http://schemas.openxmlformats.org/officeDocument/2006/relationships/ctrlProp" Target="../ctrlProps/ctrlProp296.xml"/><Relationship Id="rId14" Type="http://schemas.openxmlformats.org/officeDocument/2006/relationships/ctrlProp" Target="../ctrlProps/ctrlProp291.xml"/><Relationship Id="rId22" Type="http://schemas.openxmlformats.org/officeDocument/2006/relationships/ctrlProp" Target="../ctrlProps/ctrlProp299.xml"/><Relationship Id="rId27" Type="http://schemas.openxmlformats.org/officeDocument/2006/relationships/ctrlProp" Target="../ctrlProps/ctrlProp304.xml"/><Relationship Id="rId30" Type="http://schemas.openxmlformats.org/officeDocument/2006/relationships/ctrlProp" Target="../ctrlProps/ctrlProp307.xml"/><Relationship Id="rId35" Type="http://schemas.openxmlformats.org/officeDocument/2006/relationships/ctrlProp" Target="../ctrlProps/ctrlProp312.xml"/><Relationship Id="rId43" Type="http://schemas.openxmlformats.org/officeDocument/2006/relationships/ctrlProp" Target="../ctrlProps/ctrlProp320.xml"/><Relationship Id="rId48" Type="http://schemas.openxmlformats.org/officeDocument/2006/relationships/ctrlProp" Target="../ctrlProps/ctrlProp325.xml"/><Relationship Id="rId56" Type="http://schemas.openxmlformats.org/officeDocument/2006/relationships/ctrlProp" Target="../ctrlProps/ctrlProp333.xml"/><Relationship Id="rId64" Type="http://schemas.openxmlformats.org/officeDocument/2006/relationships/ctrlProp" Target="../ctrlProps/ctrlProp341.xml"/><Relationship Id="rId8" Type="http://schemas.openxmlformats.org/officeDocument/2006/relationships/ctrlProp" Target="../ctrlProps/ctrlProp285.xml"/><Relationship Id="rId51" Type="http://schemas.openxmlformats.org/officeDocument/2006/relationships/ctrlProp" Target="../ctrlProps/ctrlProp32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89.xml"/><Relationship Id="rId17" Type="http://schemas.openxmlformats.org/officeDocument/2006/relationships/ctrlProp" Target="../ctrlProps/ctrlProp294.xml"/><Relationship Id="rId25" Type="http://schemas.openxmlformats.org/officeDocument/2006/relationships/ctrlProp" Target="../ctrlProps/ctrlProp302.xml"/><Relationship Id="rId33" Type="http://schemas.openxmlformats.org/officeDocument/2006/relationships/ctrlProp" Target="../ctrlProps/ctrlProp310.xml"/><Relationship Id="rId38" Type="http://schemas.openxmlformats.org/officeDocument/2006/relationships/ctrlProp" Target="../ctrlProps/ctrlProp315.xml"/><Relationship Id="rId46" Type="http://schemas.openxmlformats.org/officeDocument/2006/relationships/ctrlProp" Target="../ctrlProps/ctrlProp323.xml"/><Relationship Id="rId59" Type="http://schemas.openxmlformats.org/officeDocument/2006/relationships/ctrlProp" Target="../ctrlProps/ctrlProp336.xml"/><Relationship Id="rId67" Type="http://schemas.openxmlformats.org/officeDocument/2006/relationships/ctrlProp" Target="../ctrlProps/ctrlProp344.xml"/><Relationship Id="rId20" Type="http://schemas.openxmlformats.org/officeDocument/2006/relationships/ctrlProp" Target="../ctrlProps/ctrlProp297.xml"/><Relationship Id="rId41" Type="http://schemas.openxmlformats.org/officeDocument/2006/relationships/ctrlProp" Target="../ctrlProps/ctrlProp318.xml"/><Relationship Id="rId54" Type="http://schemas.openxmlformats.org/officeDocument/2006/relationships/ctrlProp" Target="../ctrlProps/ctrlProp331.xml"/><Relationship Id="rId62" Type="http://schemas.openxmlformats.org/officeDocument/2006/relationships/ctrlProp" Target="../ctrlProps/ctrlProp33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83.xml"/><Relationship Id="rId15" Type="http://schemas.openxmlformats.org/officeDocument/2006/relationships/ctrlProp" Target="../ctrlProps/ctrlProp292.xml"/><Relationship Id="rId23" Type="http://schemas.openxmlformats.org/officeDocument/2006/relationships/ctrlProp" Target="../ctrlProps/ctrlProp300.xml"/><Relationship Id="rId28" Type="http://schemas.openxmlformats.org/officeDocument/2006/relationships/ctrlProp" Target="../ctrlProps/ctrlProp305.xml"/><Relationship Id="rId36" Type="http://schemas.openxmlformats.org/officeDocument/2006/relationships/ctrlProp" Target="../ctrlProps/ctrlProp313.xml"/><Relationship Id="rId49" Type="http://schemas.openxmlformats.org/officeDocument/2006/relationships/ctrlProp" Target="../ctrlProps/ctrlProp326.xml"/><Relationship Id="rId57" Type="http://schemas.openxmlformats.org/officeDocument/2006/relationships/ctrlProp" Target="../ctrlProps/ctrlProp334.xml"/><Relationship Id="rId10" Type="http://schemas.openxmlformats.org/officeDocument/2006/relationships/ctrlProp" Target="../ctrlProps/ctrlProp287.xml"/><Relationship Id="rId31" Type="http://schemas.openxmlformats.org/officeDocument/2006/relationships/ctrlProp" Target="../ctrlProps/ctrlProp308.xml"/><Relationship Id="rId44" Type="http://schemas.openxmlformats.org/officeDocument/2006/relationships/ctrlProp" Target="../ctrlProps/ctrlProp321.xml"/><Relationship Id="rId52" Type="http://schemas.openxmlformats.org/officeDocument/2006/relationships/ctrlProp" Target="../ctrlProps/ctrlProp329.xml"/><Relationship Id="rId60" Type="http://schemas.openxmlformats.org/officeDocument/2006/relationships/ctrlProp" Target="../ctrlProps/ctrlProp337.xml"/><Relationship Id="rId65" Type="http://schemas.openxmlformats.org/officeDocument/2006/relationships/ctrlProp" Target="../ctrlProps/ctrlProp342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Relationship Id="rId13" Type="http://schemas.openxmlformats.org/officeDocument/2006/relationships/ctrlProp" Target="../ctrlProps/ctrlProp290.xml"/><Relationship Id="rId18" Type="http://schemas.openxmlformats.org/officeDocument/2006/relationships/ctrlProp" Target="../ctrlProps/ctrlProp295.xml"/><Relationship Id="rId39" Type="http://schemas.openxmlformats.org/officeDocument/2006/relationships/ctrlProp" Target="../ctrlProps/ctrlProp31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54F0-4C49-4448-BA1C-4690CB604FCC}">
  <dimension ref="A1:R7"/>
  <sheetViews>
    <sheetView zoomScaleNormal="100" workbookViewId="0">
      <selection activeCell="K6" sqref="K6"/>
    </sheetView>
  </sheetViews>
  <sheetFormatPr defaultRowHeight="15" x14ac:dyDescent="0.25"/>
  <cols>
    <col min="1" max="1" width="30.28515625" customWidth="1"/>
    <col min="5" max="5" width="10.28515625" customWidth="1"/>
    <col min="9" max="9" width="7.140625" customWidth="1"/>
    <col min="12" max="12" width="8.85546875" customWidth="1"/>
    <col min="13" max="13" width="7.85546875" customWidth="1"/>
    <col min="15" max="15" width="9" customWidth="1"/>
    <col min="16" max="16" width="8.85546875" customWidth="1"/>
    <col min="17" max="17" width="7.28515625" customWidth="1"/>
    <col min="18" max="18" width="8.28515625" customWidth="1"/>
  </cols>
  <sheetData>
    <row r="1" spans="1:18" ht="74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74.25" customHeight="1" x14ac:dyDescent="0.25">
      <c r="A2" s="35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6" t="s">
        <v>6</v>
      </c>
      <c r="G2" s="36" t="s">
        <v>7</v>
      </c>
      <c r="H2" s="36" t="s">
        <v>8</v>
      </c>
      <c r="I2" s="37" t="s">
        <v>9</v>
      </c>
      <c r="J2" s="36" t="s">
        <v>10</v>
      </c>
      <c r="K2" s="36" t="s">
        <v>11</v>
      </c>
      <c r="L2" s="36" t="s">
        <v>12</v>
      </c>
      <c r="M2" s="37" t="s">
        <v>13</v>
      </c>
      <c r="N2" s="36" t="s">
        <v>14</v>
      </c>
      <c r="O2" s="36" t="s">
        <v>15</v>
      </c>
      <c r="P2" s="36" t="s">
        <v>16</v>
      </c>
      <c r="Q2" s="37" t="s">
        <v>17</v>
      </c>
      <c r="R2" s="36" t="s">
        <v>18</v>
      </c>
    </row>
    <row r="3" spans="1:18" ht="18" customHeight="1" x14ac:dyDescent="0.25">
      <c r="A3" s="41" t="s">
        <v>19</v>
      </c>
      <c r="B3" s="2">
        <f>COUNTA('FIG meeting-Jan'!$C$4:$C$100)</f>
        <v>0</v>
      </c>
      <c r="C3" s="2">
        <f>COUNTA('FIG meeting-Feb'!$C$4:$C$100)</f>
        <v>0</v>
      </c>
      <c r="D3" s="2">
        <f>COUNTA(#REF!)</f>
        <v>1</v>
      </c>
      <c r="E3" s="37">
        <f>SUM(B3:D3)</f>
        <v>1</v>
      </c>
      <c r="F3" s="33"/>
      <c r="G3" s="33"/>
      <c r="H3" s="33"/>
      <c r="I3" s="37">
        <f t="shared" ref="I3:I7" si="0">SUM(F3:H3)</f>
        <v>0</v>
      </c>
      <c r="J3" s="33"/>
      <c r="K3" s="33"/>
      <c r="L3" s="33"/>
      <c r="M3" s="37">
        <f t="shared" ref="M3:M7" si="1">SUM(J3:L3)</f>
        <v>0</v>
      </c>
      <c r="N3" s="33"/>
      <c r="O3" s="33"/>
      <c r="P3" s="33"/>
      <c r="Q3" s="37">
        <f t="shared" ref="Q3:Q7" si="2">SUM(N3:P3)</f>
        <v>0</v>
      </c>
      <c r="R3" s="33">
        <v>60</v>
      </c>
    </row>
    <row r="4" spans="1:18" ht="18" customHeight="1" x14ac:dyDescent="0.25">
      <c r="A4" s="41" t="s">
        <v>20</v>
      </c>
      <c r="B4" s="2">
        <f>COUNTA('FIG meeting-Jan'!$B$4:$B$100)</f>
        <v>2</v>
      </c>
      <c r="C4" s="2">
        <f>COUNTA('FIG meeting-Feb'!$B$4:$B$100)</f>
        <v>2</v>
      </c>
      <c r="D4" s="2">
        <f>COUNTA(#REF!)</f>
        <v>1</v>
      </c>
      <c r="E4" s="37">
        <f>SUM(B4:D4)</f>
        <v>5</v>
      </c>
      <c r="F4" s="33"/>
      <c r="G4" s="33"/>
      <c r="H4" s="33"/>
      <c r="I4" s="37">
        <f t="shared" si="0"/>
        <v>0</v>
      </c>
      <c r="J4" s="33"/>
      <c r="K4" s="33"/>
      <c r="L4" s="33"/>
      <c r="M4" s="37">
        <f t="shared" si="1"/>
        <v>0</v>
      </c>
      <c r="N4" s="33"/>
      <c r="O4" s="33"/>
      <c r="P4" s="33"/>
      <c r="Q4" s="37">
        <f t="shared" si="2"/>
        <v>0</v>
      </c>
      <c r="R4" s="33"/>
    </row>
    <row r="5" spans="1:18" ht="19.5" customHeight="1" x14ac:dyDescent="0.25">
      <c r="A5" s="41" t="s">
        <v>21</v>
      </c>
      <c r="B5" s="2">
        <f>SUM('FIG meeting-Jan'!$E$4:$E$100)</f>
        <v>72</v>
      </c>
      <c r="C5" s="2">
        <f>SUM('FIG meeting-Feb'!$F$4:$F$100)</f>
        <v>78</v>
      </c>
      <c r="D5" s="2">
        <f>SUM('FIG meeting-Mar'!$F$4:$F$100)</f>
        <v>81</v>
      </c>
      <c r="E5" s="37">
        <f t="shared" ref="E5:E7" si="3">SUM(B5:D5)</f>
        <v>231</v>
      </c>
      <c r="F5" s="33"/>
      <c r="G5" s="33"/>
      <c r="H5" s="33"/>
      <c r="I5" s="37">
        <f t="shared" si="0"/>
        <v>0</v>
      </c>
      <c r="J5" s="33"/>
      <c r="K5" s="33"/>
      <c r="L5" s="33"/>
      <c r="M5" s="37">
        <f t="shared" si="1"/>
        <v>0</v>
      </c>
      <c r="N5" s="33"/>
      <c r="O5" s="33"/>
      <c r="P5" s="33"/>
      <c r="Q5" s="37">
        <f t="shared" si="2"/>
        <v>0</v>
      </c>
      <c r="R5" s="33"/>
    </row>
    <row r="6" spans="1:18" ht="26.25" customHeight="1" x14ac:dyDescent="0.25">
      <c r="A6" s="34" t="s">
        <v>22</v>
      </c>
      <c r="B6" s="14">
        <f>COUNTIFS('FIG meeting-Jan'!$G$4:$G$100,"Yes")</f>
        <v>6</v>
      </c>
      <c r="C6" s="14">
        <f>COUNTIFS('FIG meeting-Feb'!$H$4:$H$100,"Yes")</f>
        <v>2</v>
      </c>
      <c r="D6" s="14">
        <f>COUNTIFS('FIG meeting-Mar'!$H$4:$H$100,"Yes")</f>
        <v>2</v>
      </c>
      <c r="E6" s="37">
        <f t="shared" si="3"/>
        <v>10</v>
      </c>
      <c r="F6" s="30"/>
      <c r="G6" s="30"/>
      <c r="H6" s="30"/>
      <c r="I6" s="37">
        <f t="shared" si="0"/>
        <v>0</v>
      </c>
      <c r="J6" s="30"/>
      <c r="K6" s="30"/>
      <c r="L6" s="30"/>
      <c r="M6" s="37">
        <f t="shared" si="1"/>
        <v>0</v>
      </c>
      <c r="N6" s="30"/>
      <c r="O6" s="30"/>
      <c r="P6" s="30"/>
      <c r="Q6" s="37">
        <f t="shared" si="2"/>
        <v>0</v>
      </c>
      <c r="R6" s="30"/>
    </row>
    <row r="7" spans="1:18" ht="37.5" customHeight="1" x14ac:dyDescent="0.25">
      <c r="A7" s="42" t="s">
        <v>23</v>
      </c>
      <c r="B7" s="14" cm="1">
        <f t="array" ref="B7">SUM(IF('FIG meeting-Jan'!$J$4:$J$60&lt;45%,1,0)*1)</f>
        <v>3</v>
      </c>
      <c r="C7" s="14" cm="1">
        <f t="array" ref="C7">SUM(IF('FIG meeting-Feb'!K4:K60&lt;45%,1,0)*1)</f>
        <v>2</v>
      </c>
      <c r="D7" s="14" cm="1">
        <f t="array" ref="D7">SUM(IF('FIG meeting-Mar'!K4:K60&lt;45%,1,0)*1)</f>
        <v>2</v>
      </c>
      <c r="E7" s="37">
        <f t="shared" si="3"/>
        <v>7</v>
      </c>
      <c r="F7" s="30"/>
      <c r="G7" s="30"/>
      <c r="H7" s="30"/>
      <c r="I7" s="37">
        <f t="shared" si="0"/>
        <v>0</v>
      </c>
      <c r="J7" s="30"/>
      <c r="K7" s="30"/>
      <c r="L7" s="30"/>
      <c r="M7" s="37">
        <f t="shared" si="1"/>
        <v>0</v>
      </c>
      <c r="N7" s="30"/>
      <c r="O7" s="30"/>
      <c r="P7" s="30"/>
      <c r="Q7" s="37">
        <f t="shared" si="2"/>
        <v>0</v>
      </c>
      <c r="R7" s="30"/>
    </row>
  </sheetData>
  <mergeCells count="1">
    <mergeCell ref="A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zoomScaleNormal="100" workbookViewId="0">
      <selection activeCell="A2" sqref="A2"/>
    </sheetView>
  </sheetViews>
  <sheetFormatPr defaultRowHeight="15" x14ac:dyDescent="0.25"/>
  <cols>
    <col min="1" max="1" width="13.5703125" customWidth="1"/>
    <col min="2" max="2" width="21.7109375" customWidth="1"/>
    <col min="3" max="3" width="9.7109375" customWidth="1"/>
    <col min="4" max="4" width="15.7109375" customWidth="1"/>
    <col min="5" max="5" width="17.42578125" customWidth="1"/>
    <col min="6" max="6" width="18" customWidth="1"/>
    <col min="7" max="7" width="15.7109375" customWidth="1"/>
    <col min="8" max="8" width="16.28515625" customWidth="1"/>
    <col min="9" max="9" width="12" customWidth="1"/>
    <col min="10" max="10" width="9" customWidth="1"/>
    <col min="11" max="11" width="14" customWidth="1"/>
    <col min="12" max="12" width="10.7109375" customWidth="1"/>
  </cols>
  <sheetData>
    <row r="1" spans="1:12" s="3" customFormat="1" x14ac:dyDescent="0.25">
      <c r="E1" s="4"/>
      <c r="F1" s="4"/>
      <c r="G1" s="4"/>
      <c r="H1" s="4"/>
      <c r="I1" s="4"/>
      <c r="J1" s="4"/>
    </row>
    <row r="2" spans="1:12" s="29" customFormat="1" ht="36" customHeight="1" x14ac:dyDescent="0.25">
      <c r="A2" s="43" t="s">
        <v>24</v>
      </c>
      <c r="B2" s="43" t="s">
        <v>25</v>
      </c>
      <c r="C2" s="43" t="s">
        <v>26</v>
      </c>
      <c r="D2" s="43" t="s">
        <v>27</v>
      </c>
      <c r="E2" s="44" t="s">
        <v>28</v>
      </c>
      <c r="F2" s="44" t="s">
        <v>29</v>
      </c>
      <c r="G2" s="44" t="s">
        <v>30</v>
      </c>
      <c r="H2" s="44" t="s">
        <v>31</v>
      </c>
      <c r="I2" s="44" t="s">
        <v>32</v>
      </c>
      <c r="J2" s="44" t="s">
        <v>33</v>
      </c>
      <c r="K2" s="44" t="s">
        <v>34</v>
      </c>
      <c r="L2" s="45" t="s">
        <v>21</v>
      </c>
    </row>
    <row r="3" spans="1:12" ht="24" customHeight="1" x14ac:dyDescent="0.25">
      <c r="A3" s="15" t="s">
        <v>35</v>
      </c>
      <c r="B3" s="15" t="s">
        <v>36</v>
      </c>
      <c r="C3" s="46" t="s">
        <v>37</v>
      </c>
      <c r="D3" s="46" t="s">
        <v>38</v>
      </c>
      <c r="E3" s="47"/>
      <c r="F3" s="47"/>
      <c r="G3" s="48" t="s">
        <v>39</v>
      </c>
      <c r="H3" s="49"/>
      <c r="I3" s="47" t="s">
        <v>40</v>
      </c>
      <c r="J3" s="47"/>
      <c r="K3" s="49"/>
      <c r="L3" s="50"/>
    </row>
    <row r="4" spans="1:12" ht="22.5" x14ac:dyDescent="0.25">
      <c r="A4" s="51" t="s">
        <v>41</v>
      </c>
      <c r="B4" s="52" t="s">
        <v>36</v>
      </c>
      <c r="C4" s="52" t="s">
        <v>37</v>
      </c>
      <c r="D4" s="52" t="s">
        <v>38</v>
      </c>
      <c r="E4" s="53"/>
      <c r="F4" s="53"/>
      <c r="G4" s="51"/>
      <c r="H4" s="51"/>
      <c r="I4" s="53" t="s">
        <v>42</v>
      </c>
      <c r="J4" s="54"/>
      <c r="K4" s="51"/>
      <c r="L4" s="39"/>
    </row>
    <row r="5" spans="1:12" ht="22.5" x14ac:dyDescent="0.25">
      <c r="A5" s="15" t="s">
        <v>43</v>
      </c>
      <c r="B5" s="15" t="s">
        <v>36</v>
      </c>
      <c r="C5" s="46" t="s">
        <v>37</v>
      </c>
      <c r="D5" s="46" t="s">
        <v>38</v>
      </c>
      <c r="E5" s="47"/>
      <c r="F5" s="47"/>
      <c r="G5" s="49"/>
      <c r="H5" s="49"/>
      <c r="I5" s="47" t="s">
        <v>44</v>
      </c>
      <c r="J5" s="55"/>
      <c r="K5" s="49"/>
      <c r="L5" s="56"/>
    </row>
    <row r="6" spans="1:12" ht="22.5" x14ac:dyDescent="0.25">
      <c r="A6" s="51" t="s">
        <v>45</v>
      </c>
      <c r="B6" s="52" t="s">
        <v>36</v>
      </c>
      <c r="C6" s="52" t="s">
        <v>37</v>
      </c>
      <c r="D6" s="52" t="s">
        <v>38</v>
      </c>
      <c r="E6" s="53"/>
      <c r="F6" s="53"/>
      <c r="G6" s="51"/>
      <c r="H6" s="51"/>
      <c r="I6" s="53" t="s">
        <v>46</v>
      </c>
      <c r="J6" s="54"/>
      <c r="K6" s="51"/>
      <c r="L6" s="22"/>
    </row>
    <row r="7" spans="1:12" ht="22.5" x14ac:dyDescent="0.25">
      <c r="A7" s="15" t="s">
        <v>47</v>
      </c>
      <c r="B7" s="15" t="s">
        <v>36</v>
      </c>
      <c r="C7" s="46" t="s">
        <v>37</v>
      </c>
      <c r="D7" s="46" t="s">
        <v>38</v>
      </c>
      <c r="E7" s="47"/>
      <c r="F7" s="47"/>
      <c r="G7" s="49"/>
      <c r="H7" s="49"/>
      <c r="I7" s="47" t="s">
        <v>48</v>
      </c>
      <c r="J7" s="55"/>
      <c r="K7" s="49"/>
      <c r="L7" s="56"/>
    </row>
    <row r="8" spans="1:12" ht="22.5" x14ac:dyDescent="0.25">
      <c r="A8" s="51" t="s">
        <v>49</v>
      </c>
      <c r="B8" s="52" t="s">
        <v>36</v>
      </c>
      <c r="C8" s="52" t="s">
        <v>37</v>
      </c>
      <c r="D8" s="52" t="s">
        <v>38</v>
      </c>
      <c r="E8" s="53"/>
      <c r="F8" s="53"/>
      <c r="G8" s="51"/>
      <c r="H8" s="51"/>
      <c r="I8" s="53" t="s">
        <v>50</v>
      </c>
      <c r="J8" s="54"/>
      <c r="K8" s="51"/>
      <c r="L8" s="22"/>
    </row>
    <row r="9" spans="1:12" ht="22.5" x14ac:dyDescent="0.25">
      <c r="A9" s="15" t="s">
        <v>51</v>
      </c>
      <c r="B9" s="15" t="s">
        <v>36</v>
      </c>
      <c r="C9" s="46" t="s">
        <v>37</v>
      </c>
      <c r="D9" s="46" t="s">
        <v>38</v>
      </c>
      <c r="E9" s="47"/>
      <c r="F9" s="47"/>
      <c r="G9" s="49"/>
      <c r="H9" s="49"/>
      <c r="I9" s="47" t="s">
        <v>52</v>
      </c>
      <c r="J9" s="55"/>
      <c r="K9" s="49"/>
      <c r="L9" s="56"/>
    </row>
    <row r="10" spans="1:12" ht="22.5" x14ac:dyDescent="0.25">
      <c r="A10" s="51" t="s">
        <v>53</v>
      </c>
      <c r="B10" s="52" t="s">
        <v>36</v>
      </c>
      <c r="C10" s="52" t="s">
        <v>37</v>
      </c>
      <c r="D10" s="52" t="s">
        <v>38</v>
      </c>
      <c r="E10" s="53"/>
      <c r="F10" s="53"/>
      <c r="G10" s="51"/>
      <c r="H10" s="51"/>
      <c r="I10" s="53" t="s">
        <v>54</v>
      </c>
      <c r="J10" s="54"/>
      <c r="K10" s="51"/>
      <c r="L10" s="22"/>
    </row>
    <row r="11" spans="1:12" ht="22.5" x14ac:dyDescent="0.25">
      <c r="A11" s="15" t="s">
        <v>55</v>
      </c>
      <c r="B11" s="15" t="s">
        <v>36</v>
      </c>
      <c r="C11" s="46" t="s">
        <v>37</v>
      </c>
      <c r="D11" s="46" t="s">
        <v>38</v>
      </c>
      <c r="E11" s="47"/>
      <c r="F11" s="47"/>
      <c r="G11" s="49"/>
      <c r="H11" s="49"/>
      <c r="I11" s="47" t="s">
        <v>56</v>
      </c>
      <c r="J11" s="55"/>
      <c r="K11" s="49"/>
      <c r="L11" s="56"/>
    </row>
    <row r="12" spans="1:12" ht="22.5" x14ac:dyDescent="0.25">
      <c r="A12" s="51" t="s">
        <v>57</v>
      </c>
      <c r="B12" s="52" t="s">
        <v>36</v>
      </c>
      <c r="C12" s="52" t="s">
        <v>37</v>
      </c>
      <c r="D12" s="52" t="s">
        <v>38</v>
      </c>
      <c r="E12" s="53"/>
      <c r="F12" s="53"/>
      <c r="G12" s="51"/>
      <c r="H12" s="51"/>
      <c r="I12" s="53" t="s">
        <v>58</v>
      </c>
      <c r="J12" s="54"/>
      <c r="K12" s="51"/>
      <c r="L12" s="22"/>
    </row>
    <row r="13" spans="1:12" ht="22.5" x14ac:dyDescent="0.25">
      <c r="A13" s="15" t="s">
        <v>59</v>
      </c>
      <c r="B13" s="15" t="s">
        <v>36</v>
      </c>
      <c r="C13" s="46" t="s">
        <v>37</v>
      </c>
      <c r="D13" s="46" t="s">
        <v>38</v>
      </c>
      <c r="E13" s="47"/>
      <c r="F13" s="47"/>
      <c r="G13" s="49"/>
      <c r="H13" s="49"/>
      <c r="I13" s="47" t="s">
        <v>60</v>
      </c>
      <c r="J13" s="55"/>
      <c r="K13" s="49"/>
      <c r="L13" s="56"/>
    </row>
    <row r="14" spans="1:12" ht="22.5" x14ac:dyDescent="0.25">
      <c r="A14" s="51" t="s">
        <v>61</v>
      </c>
      <c r="B14" s="52" t="s">
        <v>36</v>
      </c>
      <c r="C14" s="52" t="s">
        <v>37</v>
      </c>
      <c r="D14" s="52" t="s">
        <v>38</v>
      </c>
      <c r="E14" s="53"/>
      <c r="F14" s="53"/>
      <c r="G14" s="51"/>
      <c r="H14" s="51"/>
      <c r="I14" s="53" t="s">
        <v>62</v>
      </c>
      <c r="J14" s="54"/>
      <c r="K14" s="51"/>
      <c r="L14" s="22"/>
    </row>
    <row r="15" spans="1:12" ht="22.5" x14ac:dyDescent="0.25">
      <c r="A15" s="15" t="s">
        <v>63</v>
      </c>
      <c r="B15" s="15" t="s">
        <v>36</v>
      </c>
      <c r="C15" s="46" t="s">
        <v>37</v>
      </c>
      <c r="D15" s="46" t="s">
        <v>38</v>
      </c>
      <c r="E15" s="47"/>
      <c r="F15" s="47"/>
      <c r="G15" s="49"/>
      <c r="H15" s="49"/>
      <c r="I15" s="47" t="s">
        <v>64</v>
      </c>
      <c r="J15" s="55"/>
      <c r="K15" s="49"/>
      <c r="L15" s="56"/>
    </row>
    <row r="16" spans="1:12" ht="22.5" x14ac:dyDescent="0.25">
      <c r="A16" s="51" t="s">
        <v>65</v>
      </c>
      <c r="B16" s="52" t="s">
        <v>36</v>
      </c>
      <c r="C16" s="52" t="s">
        <v>37</v>
      </c>
      <c r="D16" s="52" t="s">
        <v>38</v>
      </c>
      <c r="E16" s="53"/>
      <c r="F16" s="53"/>
      <c r="G16" s="51"/>
      <c r="H16" s="51"/>
      <c r="I16" s="53" t="s">
        <v>66</v>
      </c>
      <c r="J16" s="54"/>
      <c r="K16" s="51"/>
      <c r="L16" s="22"/>
    </row>
    <row r="17" spans="1:12" ht="22.5" x14ac:dyDescent="0.25">
      <c r="A17" s="15" t="s">
        <v>67</v>
      </c>
      <c r="B17" s="15" t="s">
        <v>36</v>
      </c>
      <c r="C17" s="46" t="s">
        <v>37</v>
      </c>
      <c r="D17" s="46" t="s">
        <v>38</v>
      </c>
      <c r="E17" s="47"/>
      <c r="F17" s="47"/>
      <c r="G17" s="49"/>
      <c r="H17" s="49"/>
      <c r="I17" s="47" t="s">
        <v>68</v>
      </c>
      <c r="J17" s="55"/>
      <c r="K17" s="49"/>
      <c r="L17" s="56"/>
    </row>
    <row r="18" spans="1:12" ht="22.5" x14ac:dyDescent="0.25">
      <c r="A18" s="51" t="s">
        <v>69</v>
      </c>
      <c r="B18" s="52" t="s">
        <v>36</v>
      </c>
      <c r="C18" s="52" t="s">
        <v>37</v>
      </c>
      <c r="D18" s="52" t="s">
        <v>38</v>
      </c>
      <c r="E18" s="53"/>
      <c r="F18" s="51"/>
      <c r="G18" s="51"/>
      <c r="H18" s="51"/>
      <c r="I18" s="53" t="s">
        <v>70</v>
      </c>
      <c r="J18" s="54"/>
      <c r="K18" s="51"/>
      <c r="L18" s="22"/>
    </row>
    <row r="19" spans="1:12" ht="22.5" x14ac:dyDescent="0.25">
      <c r="A19" s="15" t="s">
        <v>71</v>
      </c>
      <c r="B19" s="15" t="s">
        <v>36</v>
      </c>
      <c r="C19" s="46" t="s">
        <v>37</v>
      </c>
      <c r="D19" s="46" t="s">
        <v>38</v>
      </c>
      <c r="E19" s="47"/>
      <c r="F19" s="49"/>
      <c r="G19" s="49"/>
      <c r="H19" s="49"/>
      <c r="I19" s="47" t="s">
        <v>72</v>
      </c>
      <c r="J19" s="55"/>
      <c r="K19" s="49"/>
      <c r="L19" s="56"/>
    </row>
    <row r="20" spans="1:12" ht="22.5" x14ac:dyDescent="0.25">
      <c r="A20" s="51" t="s">
        <v>73</v>
      </c>
      <c r="B20" s="52" t="s">
        <v>36</v>
      </c>
      <c r="C20" s="52" t="s">
        <v>37</v>
      </c>
      <c r="D20" s="52" t="s">
        <v>38</v>
      </c>
      <c r="E20" s="53"/>
      <c r="F20" s="51"/>
      <c r="G20" s="51"/>
      <c r="H20" s="51"/>
      <c r="I20" s="53" t="s">
        <v>74</v>
      </c>
      <c r="J20" s="54"/>
      <c r="K20" s="51"/>
      <c r="L20" s="22"/>
    </row>
    <row r="21" spans="1:12" ht="22.5" x14ac:dyDescent="0.25">
      <c r="A21" s="15" t="s">
        <v>75</v>
      </c>
      <c r="B21" s="15" t="s">
        <v>36</v>
      </c>
      <c r="C21" s="46" t="s">
        <v>37</v>
      </c>
      <c r="D21" s="46" t="s">
        <v>38</v>
      </c>
      <c r="E21" s="47"/>
      <c r="F21" s="49"/>
      <c r="G21" s="49"/>
      <c r="H21" s="49"/>
      <c r="I21" s="47" t="s">
        <v>76</v>
      </c>
      <c r="J21" s="55"/>
      <c r="K21" s="49"/>
      <c r="L21" s="56"/>
    </row>
    <row r="22" spans="1:12" ht="22.5" x14ac:dyDescent="0.25">
      <c r="A22" s="51" t="s">
        <v>77</v>
      </c>
      <c r="B22" s="52" t="s">
        <v>36</v>
      </c>
      <c r="C22" s="52" t="s">
        <v>37</v>
      </c>
      <c r="D22" s="52" t="s">
        <v>38</v>
      </c>
      <c r="E22" s="53"/>
      <c r="F22" s="51"/>
      <c r="G22" s="51"/>
      <c r="H22" s="51"/>
      <c r="I22" s="53" t="s">
        <v>78</v>
      </c>
      <c r="J22" s="54"/>
      <c r="K22" s="51"/>
      <c r="L22" s="22"/>
    </row>
    <row r="23" spans="1:12" ht="22.5" x14ac:dyDescent="0.25">
      <c r="A23" s="15" t="s">
        <v>79</v>
      </c>
      <c r="B23" s="15" t="s">
        <v>36</v>
      </c>
      <c r="C23" s="46" t="s">
        <v>37</v>
      </c>
      <c r="D23" s="46" t="s">
        <v>38</v>
      </c>
      <c r="E23" s="47"/>
      <c r="F23" s="49"/>
      <c r="G23" s="49"/>
      <c r="H23" s="49"/>
      <c r="I23" s="47" t="s">
        <v>80</v>
      </c>
      <c r="J23" s="55"/>
      <c r="K23" s="49"/>
      <c r="L23" s="56"/>
    </row>
    <row r="24" spans="1:12" ht="22.5" x14ac:dyDescent="0.25">
      <c r="A24" s="51" t="s">
        <v>81</v>
      </c>
      <c r="B24" s="52" t="s">
        <v>36</v>
      </c>
      <c r="C24" s="52" t="s">
        <v>37</v>
      </c>
      <c r="D24" s="52" t="s">
        <v>38</v>
      </c>
      <c r="E24" s="53"/>
      <c r="F24" s="51"/>
      <c r="G24" s="51"/>
      <c r="H24" s="51"/>
      <c r="I24" s="53" t="s">
        <v>82</v>
      </c>
      <c r="J24" s="54"/>
      <c r="K24" s="51"/>
      <c r="L24" s="22"/>
    </row>
    <row r="25" spans="1:12" ht="22.5" x14ac:dyDescent="0.25">
      <c r="A25" s="15" t="s">
        <v>83</v>
      </c>
      <c r="B25" s="15" t="s">
        <v>36</v>
      </c>
      <c r="C25" s="46" t="s">
        <v>37</v>
      </c>
      <c r="D25" s="46" t="s">
        <v>38</v>
      </c>
      <c r="E25" s="47"/>
      <c r="F25" s="49"/>
      <c r="G25" s="49"/>
      <c r="H25" s="49"/>
      <c r="I25" s="47" t="s">
        <v>84</v>
      </c>
      <c r="J25" s="55"/>
      <c r="K25" s="49"/>
      <c r="L25" s="56"/>
    </row>
    <row r="26" spans="1:12" ht="22.5" x14ac:dyDescent="0.25">
      <c r="A26" s="51" t="s">
        <v>85</v>
      </c>
      <c r="B26" s="52" t="s">
        <v>36</v>
      </c>
      <c r="C26" s="52" t="s">
        <v>37</v>
      </c>
      <c r="D26" s="52" t="s">
        <v>38</v>
      </c>
      <c r="E26" s="53"/>
      <c r="F26" s="51"/>
      <c r="G26" s="51"/>
      <c r="H26" s="51"/>
      <c r="I26" s="53" t="s">
        <v>86</v>
      </c>
      <c r="J26" s="54"/>
      <c r="K26" s="51"/>
      <c r="L26" s="22"/>
    </row>
    <row r="27" spans="1:12" ht="22.5" x14ac:dyDescent="0.25">
      <c r="A27" s="15" t="s">
        <v>87</v>
      </c>
      <c r="B27" s="15" t="s">
        <v>36</v>
      </c>
      <c r="C27" s="46" t="s">
        <v>37</v>
      </c>
      <c r="D27" s="46" t="s">
        <v>38</v>
      </c>
      <c r="E27" s="47"/>
      <c r="F27" s="49"/>
      <c r="G27" s="49"/>
      <c r="H27" s="49"/>
      <c r="I27" s="47" t="s">
        <v>88</v>
      </c>
      <c r="J27" s="55"/>
      <c r="K27" s="49"/>
      <c r="L27" s="56"/>
    </row>
    <row r="28" spans="1:12" ht="22.5" x14ac:dyDescent="0.25">
      <c r="A28" s="51" t="s">
        <v>89</v>
      </c>
      <c r="B28" s="52" t="s">
        <v>36</v>
      </c>
      <c r="C28" s="52" t="s">
        <v>37</v>
      </c>
      <c r="D28" s="52" t="s">
        <v>38</v>
      </c>
      <c r="E28" s="53"/>
      <c r="F28" s="51"/>
      <c r="G28" s="51"/>
      <c r="H28" s="51"/>
      <c r="I28" s="53" t="s">
        <v>90</v>
      </c>
      <c r="J28" s="54"/>
      <c r="K28" s="51"/>
      <c r="L28" s="22"/>
    </row>
    <row r="29" spans="1:12" ht="22.5" x14ac:dyDescent="0.25">
      <c r="A29" s="15" t="s">
        <v>91</v>
      </c>
      <c r="B29" s="15" t="s">
        <v>36</v>
      </c>
      <c r="C29" s="46" t="s">
        <v>37</v>
      </c>
      <c r="D29" s="46" t="s">
        <v>38</v>
      </c>
      <c r="E29" s="47"/>
      <c r="F29" s="49"/>
      <c r="G29" s="49"/>
      <c r="H29" s="49"/>
      <c r="I29" s="47" t="s">
        <v>92</v>
      </c>
      <c r="J29" s="55"/>
      <c r="K29" s="49"/>
      <c r="L29" s="56"/>
    </row>
    <row r="30" spans="1:12" ht="22.5" x14ac:dyDescent="0.25">
      <c r="A30" s="51" t="s">
        <v>93</v>
      </c>
      <c r="B30" s="52" t="s">
        <v>36</v>
      </c>
      <c r="C30" s="52" t="s">
        <v>37</v>
      </c>
      <c r="D30" s="52" t="s">
        <v>38</v>
      </c>
      <c r="E30" s="53"/>
      <c r="F30" s="51"/>
      <c r="G30" s="51"/>
      <c r="H30" s="51"/>
      <c r="I30" s="53" t="s">
        <v>94</v>
      </c>
      <c r="J30" s="54"/>
      <c r="K30" s="51"/>
      <c r="L30" s="22"/>
    </row>
    <row r="31" spans="1:12" ht="22.5" x14ac:dyDescent="0.25">
      <c r="A31" s="15" t="s">
        <v>95</v>
      </c>
      <c r="B31" s="15" t="s">
        <v>36</v>
      </c>
      <c r="C31" s="46" t="s">
        <v>37</v>
      </c>
      <c r="D31" s="46" t="s">
        <v>38</v>
      </c>
      <c r="E31" s="47"/>
      <c r="F31" s="49"/>
      <c r="G31" s="49"/>
      <c r="H31" s="49"/>
      <c r="I31" s="47" t="s">
        <v>96</v>
      </c>
      <c r="J31" s="55"/>
      <c r="K31" s="49"/>
      <c r="L31" s="56"/>
    </row>
    <row r="32" spans="1:12" ht="22.5" x14ac:dyDescent="0.25">
      <c r="A32" s="51" t="s">
        <v>97</v>
      </c>
      <c r="B32" s="52" t="s">
        <v>36</v>
      </c>
      <c r="C32" s="52" t="s">
        <v>37</v>
      </c>
      <c r="D32" s="52" t="s">
        <v>38</v>
      </c>
      <c r="E32" s="53"/>
      <c r="F32" s="51"/>
      <c r="G32" s="51"/>
      <c r="H32" s="51"/>
      <c r="I32" s="53" t="s">
        <v>98</v>
      </c>
      <c r="J32" s="54"/>
      <c r="K32" s="51"/>
      <c r="L32" s="22"/>
    </row>
    <row r="33" spans="1:12" ht="22.5" x14ac:dyDescent="0.25">
      <c r="A33" s="15" t="s">
        <v>99</v>
      </c>
      <c r="B33" s="15" t="s">
        <v>36</v>
      </c>
      <c r="C33" s="46" t="s">
        <v>37</v>
      </c>
      <c r="D33" s="46" t="s">
        <v>38</v>
      </c>
      <c r="E33" s="47"/>
      <c r="F33" s="49"/>
      <c r="G33" s="49"/>
      <c r="H33" s="49"/>
      <c r="I33" s="47" t="s">
        <v>100</v>
      </c>
      <c r="J33" s="55"/>
      <c r="K33" s="49"/>
      <c r="L33" s="56"/>
    </row>
    <row r="34" spans="1:12" ht="22.5" x14ac:dyDescent="0.25">
      <c r="A34" s="51" t="s">
        <v>101</v>
      </c>
      <c r="B34" s="52" t="s">
        <v>36</v>
      </c>
      <c r="C34" s="52" t="s">
        <v>37</v>
      </c>
      <c r="D34" s="52" t="s">
        <v>38</v>
      </c>
      <c r="E34" s="53"/>
      <c r="F34" s="51"/>
      <c r="G34" s="51"/>
      <c r="H34" s="51"/>
      <c r="I34" s="53" t="s">
        <v>102</v>
      </c>
      <c r="J34" s="54"/>
      <c r="K34" s="51"/>
      <c r="L34" s="22"/>
    </row>
    <row r="35" spans="1:12" ht="22.5" x14ac:dyDescent="0.25">
      <c r="A35" s="15" t="s">
        <v>103</v>
      </c>
      <c r="B35" s="15" t="s">
        <v>36</v>
      </c>
      <c r="C35" s="46" t="s">
        <v>37</v>
      </c>
      <c r="D35" s="46" t="s">
        <v>38</v>
      </c>
      <c r="E35" s="47"/>
      <c r="F35" s="49"/>
      <c r="G35" s="49"/>
      <c r="H35" s="49"/>
      <c r="I35" s="47" t="s">
        <v>104</v>
      </c>
      <c r="J35" s="55"/>
      <c r="K35" s="49"/>
      <c r="L35" s="56"/>
    </row>
    <row r="36" spans="1:12" ht="22.5" x14ac:dyDescent="0.25">
      <c r="A36" s="51" t="s">
        <v>105</v>
      </c>
      <c r="B36" s="52" t="s">
        <v>36</v>
      </c>
      <c r="C36" s="52" t="s">
        <v>37</v>
      </c>
      <c r="D36" s="52" t="s">
        <v>38</v>
      </c>
      <c r="E36" s="53"/>
      <c r="F36" s="51"/>
      <c r="G36" s="51"/>
      <c r="H36" s="51"/>
      <c r="I36" s="53" t="s">
        <v>106</v>
      </c>
      <c r="J36" s="54"/>
      <c r="K36" s="51"/>
      <c r="L36" s="22"/>
    </row>
    <row r="37" spans="1:12" ht="22.5" x14ac:dyDescent="0.25">
      <c r="A37" s="15" t="s">
        <v>107</v>
      </c>
      <c r="B37" s="15" t="s">
        <v>36</v>
      </c>
      <c r="C37" s="46" t="s">
        <v>37</v>
      </c>
      <c r="D37" s="46" t="s">
        <v>38</v>
      </c>
      <c r="E37" s="47"/>
      <c r="F37" s="57"/>
      <c r="G37" s="49"/>
      <c r="H37" s="57"/>
      <c r="I37" s="47" t="s">
        <v>108</v>
      </c>
      <c r="J37" s="55"/>
      <c r="K37" s="57"/>
      <c r="L37" s="58"/>
    </row>
    <row r="38" spans="1:12" ht="22.5" x14ac:dyDescent="0.25">
      <c r="A38" s="51" t="s">
        <v>109</v>
      </c>
      <c r="B38" s="52" t="s">
        <v>36</v>
      </c>
      <c r="C38" s="52" t="s">
        <v>37</v>
      </c>
      <c r="D38" s="52" t="s">
        <v>38</v>
      </c>
      <c r="E38" s="53"/>
      <c r="F38" s="23"/>
      <c r="G38" s="51"/>
      <c r="H38" s="23"/>
      <c r="I38" s="53" t="s">
        <v>110</v>
      </c>
      <c r="J38" s="54"/>
      <c r="K38" s="23"/>
      <c r="L38" s="21"/>
    </row>
    <row r="39" spans="1:12" ht="22.5" x14ac:dyDescent="0.25">
      <c r="A39" s="15" t="s">
        <v>111</v>
      </c>
      <c r="B39" s="15" t="s">
        <v>36</v>
      </c>
      <c r="C39" s="46" t="s">
        <v>37</v>
      </c>
      <c r="D39" s="46" t="s">
        <v>38</v>
      </c>
      <c r="E39" s="47"/>
      <c r="F39" s="57"/>
      <c r="G39" s="49"/>
      <c r="H39" s="57"/>
      <c r="I39" s="47" t="s">
        <v>112</v>
      </c>
      <c r="J39" s="55"/>
      <c r="K39" s="57"/>
      <c r="L39" s="58"/>
    </row>
    <row r="40" spans="1:12" ht="22.5" x14ac:dyDescent="0.25">
      <c r="A40" s="51" t="s">
        <v>113</v>
      </c>
      <c r="B40" s="52" t="s">
        <v>36</v>
      </c>
      <c r="C40" s="52" t="s">
        <v>37</v>
      </c>
      <c r="D40" s="52" t="s">
        <v>38</v>
      </c>
      <c r="E40" s="53"/>
      <c r="F40" s="23"/>
      <c r="G40" s="51"/>
      <c r="H40" s="23"/>
      <c r="I40" s="53" t="s">
        <v>114</v>
      </c>
      <c r="J40" s="54"/>
      <c r="K40" s="23"/>
      <c r="L40" s="21"/>
    </row>
    <row r="41" spans="1:12" ht="22.5" x14ac:dyDescent="0.25">
      <c r="A41" s="15" t="s">
        <v>115</v>
      </c>
      <c r="B41" s="15" t="s">
        <v>36</v>
      </c>
      <c r="C41" s="46" t="s">
        <v>37</v>
      </c>
      <c r="D41" s="46" t="s">
        <v>38</v>
      </c>
      <c r="E41" s="47"/>
      <c r="F41" s="57"/>
      <c r="G41" s="49"/>
      <c r="H41" s="57"/>
      <c r="I41" s="47" t="s">
        <v>116</v>
      </c>
      <c r="J41" s="55"/>
      <c r="K41" s="57"/>
      <c r="L41" s="58"/>
    </row>
    <row r="42" spans="1:12" ht="22.5" x14ac:dyDescent="0.25">
      <c r="A42" s="51" t="s">
        <v>117</v>
      </c>
      <c r="B42" s="52" t="s">
        <v>36</v>
      </c>
      <c r="C42" s="52" t="s">
        <v>37</v>
      </c>
      <c r="D42" s="52" t="s">
        <v>38</v>
      </c>
      <c r="E42" s="53"/>
      <c r="F42" s="23"/>
      <c r="G42" s="51"/>
      <c r="H42" s="23"/>
      <c r="I42" s="53" t="s">
        <v>118</v>
      </c>
      <c r="J42" s="54"/>
      <c r="K42" s="23"/>
      <c r="L42" s="21"/>
    </row>
    <row r="43" spans="1:12" ht="22.5" x14ac:dyDescent="0.25">
      <c r="A43" s="15" t="s">
        <v>119</v>
      </c>
      <c r="B43" s="15" t="s">
        <v>36</v>
      </c>
      <c r="C43" s="46" t="s">
        <v>37</v>
      </c>
      <c r="D43" s="46" t="s">
        <v>38</v>
      </c>
      <c r="E43" s="47"/>
      <c r="F43" s="57"/>
      <c r="G43" s="49"/>
      <c r="H43" s="57"/>
      <c r="I43" s="47" t="s">
        <v>120</v>
      </c>
      <c r="J43" s="55"/>
      <c r="K43" s="57"/>
      <c r="L43" s="58"/>
    </row>
    <row r="44" spans="1:12" ht="22.5" x14ac:dyDescent="0.25">
      <c r="A44" s="51" t="s">
        <v>121</v>
      </c>
      <c r="B44" s="52" t="s">
        <v>36</v>
      </c>
      <c r="C44" s="52" t="s">
        <v>37</v>
      </c>
      <c r="D44" s="52" t="s">
        <v>38</v>
      </c>
      <c r="E44" s="53"/>
      <c r="F44" s="23"/>
      <c r="G44" s="51"/>
      <c r="H44" s="23"/>
      <c r="I44" s="53" t="s">
        <v>122</v>
      </c>
      <c r="J44" s="54"/>
      <c r="K44" s="23"/>
      <c r="L44" s="21"/>
    </row>
    <row r="45" spans="1:12" ht="22.5" x14ac:dyDescent="0.25">
      <c r="A45" s="15" t="s">
        <v>123</v>
      </c>
      <c r="B45" s="15" t="s">
        <v>36</v>
      </c>
      <c r="C45" s="46" t="s">
        <v>37</v>
      </c>
      <c r="D45" s="46" t="s">
        <v>38</v>
      </c>
      <c r="E45" s="47"/>
      <c r="F45" s="57"/>
      <c r="G45" s="49"/>
      <c r="H45" s="57"/>
      <c r="I45" s="47" t="s">
        <v>124</v>
      </c>
      <c r="J45" s="55"/>
      <c r="K45" s="57"/>
      <c r="L45" s="58"/>
    </row>
    <row r="46" spans="1:12" ht="22.5" x14ac:dyDescent="0.25">
      <c r="A46" s="51" t="s">
        <v>125</v>
      </c>
      <c r="B46" s="52" t="s">
        <v>36</v>
      </c>
      <c r="C46" s="52" t="s">
        <v>37</v>
      </c>
      <c r="D46" s="52" t="s">
        <v>38</v>
      </c>
      <c r="E46" s="53"/>
      <c r="F46" s="23"/>
      <c r="G46" s="51"/>
      <c r="H46" s="23"/>
      <c r="I46" s="53" t="s">
        <v>126</v>
      </c>
      <c r="J46" s="54"/>
      <c r="K46" s="23"/>
      <c r="L46" s="21"/>
    </row>
    <row r="47" spans="1:12" ht="22.5" x14ac:dyDescent="0.25">
      <c r="A47" s="15" t="s">
        <v>127</v>
      </c>
      <c r="B47" s="15" t="s">
        <v>36</v>
      </c>
      <c r="C47" s="46" t="s">
        <v>37</v>
      </c>
      <c r="D47" s="46" t="s">
        <v>38</v>
      </c>
      <c r="E47" s="47"/>
      <c r="F47" s="57"/>
      <c r="G47" s="49"/>
      <c r="H47" s="57"/>
      <c r="I47" s="47" t="s">
        <v>128</v>
      </c>
      <c r="J47" s="55"/>
      <c r="K47" s="57"/>
      <c r="L47" s="58"/>
    </row>
    <row r="48" spans="1:12" ht="22.5" x14ac:dyDescent="0.25">
      <c r="A48" s="51" t="s">
        <v>129</v>
      </c>
      <c r="B48" s="52" t="s">
        <v>36</v>
      </c>
      <c r="C48" s="52" t="s">
        <v>37</v>
      </c>
      <c r="D48" s="52" t="s">
        <v>38</v>
      </c>
      <c r="E48" s="53"/>
      <c r="F48" s="23"/>
      <c r="G48" s="51"/>
      <c r="H48" s="23"/>
      <c r="I48" s="53" t="s">
        <v>130</v>
      </c>
      <c r="J48" s="54"/>
      <c r="K48" s="23"/>
      <c r="L48" s="21"/>
    </row>
    <row r="49" spans="1:12" ht="22.5" x14ac:dyDescent="0.25">
      <c r="A49" s="15" t="s">
        <v>131</v>
      </c>
      <c r="B49" s="15" t="s">
        <v>36</v>
      </c>
      <c r="C49" s="46" t="s">
        <v>37</v>
      </c>
      <c r="D49" s="46" t="s">
        <v>38</v>
      </c>
      <c r="E49" s="47"/>
      <c r="F49" s="57"/>
      <c r="G49" s="49"/>
      <c r="H49" s="57"/>
      <c r="I49" s="47" t="s">
        <v>132</v>
      </c>
      <c r="J49" s="55"/>
      <c r="K49" s="57"/>
      <c r="L49" s="58"/>
    </row>
    <row r="50" spans="1:12" ht="22.5" x14ac:dyDescent="0.25">
      <c r="A50" s="51" t="s">
        <v>133</v>
      </c>
      <c r="B50" s="52" t="s">
        <v>36</v>
      </c>
      <c r="C50" s="52" t="s">
        <v>37</v>
      </c>
      <c r="D50" s="52" t="s">
        <v>38</v>
      </c>
      <c r="E50" s="53"/>
      <c r="F50" s="23"/>
      <c r="G50" s="51"/>
      <c r="H50" s="23"/>
      <c r="I50" s="53" t="s">
        <v>134</v>
      </c>
      <c r="J50" s="54"/>
      <c r="K50" s="23"/>
      <c r="L50" s="21"/>
    </row>
    <row r="51" spans="1:12" ht="22.5" x14ac:dyDescent="0.25">
      <c r="A51" s="15" t="s">
        <v>135</v>
      </c>
      <c r="B51" s="15" t="s">
        <v>36</v>
      </c>
      <c r="C51" s="46" t="s">
        <v>37</v>
      </c>
      <c r="D51" s="46" t="s">
        <v>38</v>
      </c>
      <c r="E51" s="47"/>
      <c r="F51" s="57"/>
      <c r="G51" s="49"/>
      <c r="H51" s="57"/>
      <c r="I51" s="47" t="s">
        <v>136</v>
      </c>
      <c r="J51" s="55"/>
      <c r="K51" s="57"/>
      <c r="L51" s="58"/>
    </row>
    <row r="52" spans="1:12" ht="22.5" x14ac:dyDescent="0.25">
      <c r="A52" s="51" t="s">
        <v>137</v>
      </c>
      <c r="B52" s="52" t="s">
        <v>36</v>
      </c>
      <c r="C52" s="52" t="s">
        <v>37</v>
      </c>
      <c r="D52" s="52" t="s">
        <v>38</v>
      </c>
      <c r="E52" s="53"/>
      <c r="F52" s="23"/>
      <c r="G52" s="51"/>
      <c r="H52" s="23"/>
      <c r="I52" s="53" t="s">
        <v>138</v>
      </c>
      <c r="J52" s="54"/>
      <c r="K52" s="23"/>
      <c r="L52" s="21"/>
    </row>
    <row r="53" spans="1:12" ht="22.5" x14ac:dyDescent="0.25">
      <c r="A53" s="15" t="s">
        <v>139</v>
      </c>
      <c r="B53" s="15" t="s">
        <v>36</v>
      </c>
      <c r="C53" s="46" t="s">
        <v>37</v>
      </c>
      <c r="D53" s="46" t="s">
        <v>38</v>
      </c>
      <c r="E53" s="47"/>
      <c r="F53" s="57"/>
      <c r="G53" s="49"/>
      <c r="H53" s="57"/>
      <c r="I53" s="47" t="s">
        <v>140</v>
      </c>
      <c r="J53" s="55"/>
      <c r="K53" s="57"/>
      <c r="L53" s="58"/>
    </row>
    <row r="54" spans="1:12" ht="22.5" x14ac:dyDescent="0.25">
      <c r="A54" s="51" t="s">
        <v>141</v>
      </c>
      <c r="B54" s="52" t="s">
        <v>36</v>
      </c>
      <c r="C54" s="52" t="s">
        <v>37</v>
      </c>
      <c r="D54" s="52" t="s">
        <v>38</v>
      </c>
      <c r="E54" s="53"/>
      <c r="F54" s="23"/>
      <c r="G54" s="51"/>
      <c r="H54" s="23"/>
      <c r="I54" s="53" t="s">
        <v>142</v>
      </c>
      <c r="J54" s="54"/>
      <c r="K54" s="23"/>
      <c r="L54" s="21"/>
    </row>
    <row r="55" spans="1:12" ht="22.5" x14ac:dyDescent="0.25">
      <c r="A55" s="15" t="s">
        <v>143</v>
      </c>
      <c r="B55" s="15" t="s">
        <v>36</v>
      </c>
      <c r="C55" s="46" t="s">
        <v>37</v>
      </c>
      <c r="D55" s="46" t="s">
        <v>38</v>
      </c>
      <c r="E55" s="47"/>
      <c r="F55" s="57"/>
      <c r="G55" s="49"/>
      <c r="H55" s="57"/>
      <c r="I55" s="47" t="s">
        <v>144</v>
      </c>
      <c r="J55" s="55"/>
      <c r="K55" s="57"/>
      <c r="L55" s="58"/>
    </row>
    <row r="56" spans="1:12" ht="22.5" x14ac:dyDescent="0.25">
      <c r="A56" s="51" t="s">
        <v>145</v>
      </c>
      <c r="B56" s="52" t="s">
        <v>36</v>
      </c>
      <c r="C56" s="52" t="s">
        <v>37</v>
      </c>
      <c r="D56" s="52" t="s">
        <v>38</v>
      </c>
      <c r="E56" s="53"/>
      <c r="F56" s="23"/>
      <c r="G56" s="51"/>
      <c r="H56" s="23"/>
      <c r="I56" s="53" t="s">
        <v>146</v>
      </c>
      <c r="J56" s="54"/>
      <c r="K56" s="23"/>
      <c r="L56" s="21"/>
    </row>
    <row r="57" spans="1:12" ht="22.5" x14ac:dyDescent="0.25">
      <c r="A57" s="15" t="s">
        <v>147</v>
      </c>
      <c r="B57" s="15" t="s">
        <v>36</v>
      </c>
      <c r="C57" s="46" t="s">
        <v>37</v>
      </c>
      <c r="D57" s="46" t="s">
        <v>38</v>
      </c>
      <c r="E57" s="47"/>
      <c r="F57" s="57"/>
      <c r="G57" s="49"/>
      <c r="H57" s="57"/>
      <c r="I57" s="47" t="s">
        <v>148</v>
      </c>
      <c r="J57" s="55"/>
      <c r="K57" s="57"/>
      <c r="L57" s="58"/>
    </row>
    <row r="58" spans="1:12" ht="22.5" x14ac:dyDescent="0.25">
      <c r="A58" s="51" t="s">
        <v>149</v>
      </c>
      <c r="B58" s="52" t="s">
        <v>36</v>
      </c>
      <c r="C58" s="52" t="s">
        <v>37</v>
      </c>
      <c r="D58" s="52" t="s">
        <v>38</v>
      </c>
      <c r="E58" s="53"/>
      <c r="F58" s="23"/>
      <c r="G58" s="51"/>
      <c r="H58" s="23"/>
      <c r="I58" s="53" t="s">
        <v>150</v>
      </c>
      <c r="J58" s="54"/>
      <c r="K58" s="23"/>
      <c r="L58" s="21"/>
    </row>
    <row r="59" spans="1:12" ht="22.5" x14ac:dyDescent="0.25">
      <c r="A59" s="15" t="s">
        <v>151</v>
      </c>
      <c r="B59" s="15" t="s">
        <v>36</v>
      </c>
      <c r="C59" s="46" t="s">
        <v>37</v>
      </c>
      <c r="D59" s="46" t="s">
        <v>38</v>
      </c>
      <c r="E59" s="47"/>
      <c r="F59" s="57"/>
      <c r="G59" s="49"/>
      <c r="H59" s="57"/>
      <c r="I59" s="47" t="s">
        <v>152</v>
      </c>
      <c r="J59" s="55"/>
      <c r="K59" s="57"/>
      <c r="L59" s="58"/>
    </row>
    <row r="60" spans="1:12" ht="22.5" x14ac:dyDescent="0.25">
      <c r="A60" s="51" t="s">
        <v>153</v>
      </c>
      <c r="B60" s="52" t="s">
        <v>36</v>
      </c>
      <c r="C60" s="52" t="s">
        <v>37</v>
      </c>
      <c r="D60" s="52" t="s">
        <v>38</v>
      </c>
      <c r="E60" s="53"/>
      <c r="F60" s="23"/>
      <c r="G60" s="51"/>
      <c r="H60" s="23"/>
      <c r="I60" s="53" t="s">
        <v>154</v>
      </c>
      <c r="J60" s="54"/>
      <c r="K60" s="23"/>
      <c r="L60" s="21"/>
    </row>
    <row r="61" spans="1:12" ht="22.5" x14ac:dyDescent="0.25">
      <c r="A61" s="15" t="s">
        <v>155</v>
      </c>
      <c r="B61" s="15" t="s">
        <v>36</v>
      </c>
      <c r="C61" s="46" t="s">
        <v>37</v>
      </c>
      <c r="D61" s="46" t="s">
        <v>38</v>
      </c>
      <c r="E61" s="47"/>
      <c r="F61" s="57"/>
      <c r="G61" s="49"/>
      <c r="H61" s="57"/>
      <c r="I61" s="47" t="s">
        <v>156</v>
      </c>
      <c r="J61" s="55"/>
      <c r="K61" s="57"/>
      <c r="L61" s="58"/>
    </row>
    <row r="62" spans="1:12" ht="22.5" x14ac:dyDescent="0.25">
      <c r="A62" s="18" t="s">
        <v>157</v>
      </c>
      <c r="B62" s="59" t="s">
        <v>36</v>
      </c>
      <c r="C62" s="59" t="s">
        <v>37</v>
      </c>
      <c r="D62" s="59" t="s">
        <v>38</v>
      </c>
      <c r="E62" s="60"/>
      <c r="F62" s="20"/>
      <c r="G62" s="18"/>
      <c r="H62" s="20"/>
      <c r="I62" s="60" t="s">
        <v>158</v>
      </c>
      <c r="J62" s="61"/>
      <c r="K62" s="20"/>
      <c r="L62" s="19"/>
    </row>
  </sheetData>
  <phoneticPr fontId="3" type="noConversion"/>
  <dataValidations count="1">
    <dataValidation type="list" allowBlank="1" showInputMessage="1" showErrorMessage="1" sqref="G3:G62" xr:uid="{BA9C14DB-DEF9-470F-ACC7-89D3DAF127E0}">
      <formula1>"Ajeevika Mitra, FIG representatives"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BE91-E06E-44F8-A218-3BDD7AAEAC0A}">
  <dimension ref="A1:U63"/>
  <sheetViews>
    <sheetView topLeftCell="A15" zoomScaleNormal="100" workbookViewId="0">
      <selection activeCell="A3" sqref="A3:N16"/>
    </sheetView>
  </sheetViews>
  <sheetFormatPr defaultRowHeight="15" x14ac:dyDescent="0.25"/>
  <cols>
    <col min="1" max="1" width="7" customWidth="1"/>
    <col min="2" max="3" width="15.140625" customWidth="1"/>
    <col min="4" max="4" width="15.42578125" customWidth="1"/>
    <col min="5" max="6" width="8.5703125" customWidth="1"/>
    <col min="7" max="7" width="8.140625" customWidth="1"/>
    <col min="8" max="8" width="9.42578125" customWidth="1"/>
    <col min="9" max="11" width="8.85546875" customWidth="1"/>
    <col min="12" max="12" width="9.7109375" customWidth="1"/>
    <col min="13" max="13" width="8.42578125" customWidth="1"/>
    <col min="14" max="14" width="8.85546875" customWidth="1"/>
    <col min="15" max="15" width="34.5703125" customWidth="1"/>
    <col min="16" max="16" width="32.140625" customWidth="1"/>
    <col min="17" max="17" width="31.5703125" customWidth="1"/>
    <col min="18" max="18" width="15.140625" customWidth="1"/>
    <col min="19" max="19" width="27.28515625" customWidth="1"/>
    <col min="20" max="20" width="14" customWidth="1"/>
    <col min="21" max="21" width="48.5703125" customWidth="1"/>
  </cols>
  <sheetData>
    <row r="1" spans="1:21" ht="18.75" x14ac:dyDescent="0.3">
      <c r="A1" s="68" t="s">
        <v>159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1" s="3" customFormat="1" ht="15.75" x14ac:dyDescent="0.25">
      <c r="A2" s="66" t="s">
        <v>160</v>
      </c>
      <c r="B2" s="66"/>
      <c r="C2" s="66"/>
      <c r="D2" s="66"/>
      <c r="E2" s="66"/>
      <c r="F2" s="66"/>
      <c r="G2" s="66"/>
      <c r="H2" s="66"/>
      <c r="I2" s="66"/>
      <c r="J2" s="66"/>
      <c r="K2" s="67" t="s">
        <v>161</v>
      </c>
      <c r="L2" s="67"/>
      <c r="M2" s="67"/>
      <c r="N2" s="67"/>
      <c r="O2" s="67"/>
      <c r="P2" s="67"/>
      <c r="Q2" s="67"/>
      <c r="R2" s="67"/>
      <c r="S2" s="67"/>
      <c r="T2" s="67"/>
    </row>
    <row r="3" spans="1:21" s="1" customFormat="1" ht="50.25" customHeight="1" x14ac:dyDescent="0.25">
      <c r="A3" s="63" t="s">
        <v>162</v>
      </c>
      <c r="B3" s="64" t="s">
        <v>34</v>
      </c>
      <c r="C3" s="64" t="s">
        <v>32</v>
      </c>
      <c r="D3" s="64" t="s">
        <v>163</v>
      </c>
      <c r="E3" s="64" t="s">
        <v>164</v>
      </c>
      <c r="F3" s="64" t="s">
        <v>165</v>
      </c>
      <c r="G3" s="64" t="s">
        <v>166</v>
      </c>
      <c r="H3" s="64" t="s">
        <v>167</v>
      </c>
      <c r="I3" s="64" t="s">
        <v>168</v>
      </c>
      <c r="J3" s="64" t="s">
        <v>169</v>
      </c>
      <c r="K3" s="7" t="s">
        <v>170</v>
      </c>
      <c r="L3" s="7" t="s">
        <v>171</v>
      </c>
      <c r="M3" s="7" t="s">
        <v>172</v>
      </c>
      <c r="N3" s="7" t="s">
        <v>173</v>
      </c>
      <c r="O3" s="5" t="s">
        <v>174</v>
      </c>
      <c r="P3" s="5" t="s">
        <v>175</v>
      </c>
      <c r="Q3" s="5" t="s">
        <v>176</v>
      </c>
      <c r="R3" s="5" t="s">
        <v>177</v>
      </c>
      <c r="S3" s="9" t="s">
        <v>178</v>
      </c>
      <c r="T3" s="31" t="s">
        <v>179</v>
      </c>
    </row>
    <row r="4" spans="1:21" ht="142.5" customHeight="1" x14ac:dyDescent="0.25">
      <c r="A4" s="11">
        <v>1</v>
      </c>
      <c r="B4" s="11" t="s">
        <v>180</v>
      </c>
      <c r="C4" s="11"/>
      <c r="D4" s="11" t="s">
        <v>181</v>
      </c>
      <c r="E4" s="11">
        <v>20</v>
      </c>
      <c r="F4" s="11"/>
      <c r="G4" s="12" t="s">
        <v>182</v>
      </c>
      <c r="H4" s="10">
        <v>44534</v>
      </c>
      <c r="I4" s="11">
        <v>8</v>
      </c>
      <c r="J4" s="12">
        <f t="shared" ref="J4:J35" si="0">IFERROR(I4/E4,"0")</f>
        <v>0.4</v>
      </c>
      <c r="K4" s="13">
        <v>8</v>
      </c>
      <c r="L4" s="12">
        <f>K4/E4</f>
        <v>0.4</v>
      </c>
      <c r="M4" s="11" t="s">
        <v>183</v>
      </c>
      <c r="N4" s="12" t="s">
        <v>182</v>
      </c>
      <c r="O4" s="6"/>
      <c r="P4" s="6"/>
      <c r="Q4" s="6"/>
      <c r="R4" s="6"/>
      <c r="S4" s="11"/>
      <c r="T4" s="30"/>
      <c r="U4" s="62"/>
    </row>
    <row r="5" spans="1:21" ht="140.1" customHeight="1" x14ac:dyDescent="0.25">
      <c r="A5" s="2">
        <v>2</v>
      </c>
      <c r="B5" s="2" t="s">
        <v>184</v>
      </c>
      <c r="C5" s="2"/>
      <c r="D5" s="2"/>
      <c r="E5" s="2">
        <v>24</v>
      </c>
      <c r="F5" s="2"/>
      <c r="G5" s="6" t="s">
        <v>182</v>
      </c>
      <c r="H5" s="2" t="s">
        <v>185</v>
      </c>
      <c r="I5" s="2">
        <v>15</v>
      </c>
      <c r="J5" s="12">
        <f t="shared" si="0"/>
        <v>0.625</v>
      </c>
      <c r="K5" s="13">
        <v>10</v>
      </c>
      <c r="L5" s="12">
        <f>K5/E5</f>
        <v>0.41666666666666669</v>
      </c>
      <c r="M5" s="11" t="s">
        <v>183</v>
      </c>
      <c r="N5" s="6" t="s">
        <v>182</v>
      </c>
      <c r="O5" s="6"/>
      <c r="P5" s="6"/>
      <c r="Q5" s="6"/>
      <c r="R5" s="6"/>
      <c r="S5" s="11"/>
      <c r="T5" s="30"/>
    </row>
    <row r="6" spans="1:21" ht="140.1" customHeight="1" x14ac:dyDescent="0.25">
      <c r="A6" s="11">
        <v>3</v>
      </c>
      <c r="B6" s="2"/>
      <c r="C6" s="2"/>
      <c r="D6" s="2"/>
      <c r="E6" s="2">
        <v>15</v>
      </c>
      <c r="F6" s="2"/>
      <c r="G6" s="6" t="s">
        <v>182</v>
      </c>
      <c r="H6" s="2"/>
      <c r="I6" s="2"/>
      <c r="J6" s="12">
        <f t="shared" si="0"/>
        <v>0</v>
      </c>
      <c r="K6" s="13"/>
      <c r="L6" s="12">
        <f t="shared" ref="L6:L37" si="1">IFERROR(K6/E6,"0")</f>
        <v>0</v>
      </c>
      <c r="M6" s="11"/>
      <c r="N6" s="6"/>
      <c r="O6" s="6"/>
      <c r="P6" s="6"/>
      <c r="Q6" s="6"/>
      <c r="R6" s="6"/>
      <c r="S6" s="11"/>
      <c r="T6" s="30"/>
    </row>
    <row r="7" spans="1:21" ht="140.1" customHeight="1" x14ac:dyDescent="0.25">
      <c r="A7" s="2">
        <v>4</v>
      </c>
      <c r="B7" s="2"/>
      <c r="C7" s="2"/>
      <c r="D7" s="2"/>
      <c r="E7" s="2">
        <v>13</v>
      </c>
      <c r="F7" s="2"/>
      <c r="G7" s="6" t="s">
        <v>182</v>
      </c>
      <c r="H7" s="2"/>
      <c r="I7" s="2"/>
      <c r="J7" s="12">
        <f t="shared" si="0"/>
        <v>0</v>
      </c>
      <c r="K7" s="13"/>
      <c r="L7" s="12">
        <f t="shared" si="1"/>
        <v>0</v>
      </c>
      <c r="M7" s="11"/>
      <c r="N7" s="6"/>
      <c r="O7" s="6"/>
      <c r="P7" s="6"/>
      <c r="Q7" s="6"/>
      <c r="R7" s="6"/>
      <c r="S7" s="11"/>
      <c r="T7" s="30"/>
    </row>
    <row r="8" spans="1:21" ht="140.1" customHeight="1" x14ac:dyDescent="0.25">
      <c r="A8" s="11">
        <v>5</v>
      </c>
      <c r="B8" s="2"/>
      <c r="C8" s="2"/>
      <c r="D8" s="2"/>
      <c r="E8" s="2"/>
      <c r="F8" s="2"/>
      <c r="G8" s="6" t="s">
        <v>182</v>
      </c>
      <c r="H8" s="2"/>
      <c r="I8" s="2"/>
      <c r="J8" s="12" t="str">
        <f t="shared" si="0"/>
        <v>0</v>
      </c>
      <c r="K8" s="13"/>
      <c r="L8" s="12" t="str">
        <f t="shared" si="1"/>
        <v>0</v>
      </c>
      <c r="M8" s="11"/>
      <c r="N8" s="6"/>
      <c r="O8" s="6"/>
      <c r="P8" s="6"/>
      <c r="Q8" s="6"/>
      <c r="R8" s="6"/>
      <c r="S8" s="11"/>
      <c r="T8" s="30"/>
    </row>
    <row r="9" spans="1:21" ht="140.1" customHeight="1" x14ac:dyDescent="0.25">
      <c r="A9" s="2">
        <v>6</v>
      </c>
      <c r="B9" s="2"/>
      <c r="C9" s="2"/>
      <c r="D9" s="2"/>
      <c r="E9" s="2"/>
      <c r="F9" s="2"/>
      <c r="G9" s="6" t="s">
        <v>182</v>
      </c>
      <c r="H9" s="2"/>
      <c r="I9" s="2"/>
      <c r="J9" s="12" t="str">
        <f t="shared" si="0"/>
        <v>0</v>
      </c>
      <c r="K9" s="13"/>
      <c r="L9" s="12" t="str">
        <f t="shared" si="1"/>
        <v>0</v>
      </c>
      <c r="M9" s="11"/>
      <c r="N9" s="6"/>
      <c r="O9" s="6"/>
      <c r="P9" s="6"/>
      <c r="Q9" s="6"/>
      <c r="R9" s="6"/>
      <c r="S9" s="11"/>
      <c r="T9" s="30"/>
    </row>
    <row r="10" spans="1:21" ht="140.1" customHeight="1" x14ac:dyDescent="0.25">
      <c r="A10" s="11">
        <v>7</v>
      </c>
      <c r="B10" s="2"/>
      <c r="C10" s="2"/>
      <c r="D10" s="2"/>
      <c r="E10" s="2"/>
      <c r="F10" s="2"/>
      <c r="G10" s="6"/>
      <c r="H10" s="2"/>
      <c r="I10" s="2"/>
      <c r="J10" s="12" t="str">
        <f t="shared" si="0"/>
        <v>0</v>
      </c>
      <c r="K10" s="13"/>
      <c r="L10" s="12" t="str">
        <f t="shared" si="1"/>
        <v>0</v>
      </c>
      <c r="M10" s="11"/>
      <c r="N10" s="6"/>
      <c r="O10" s="6"/>
      <c r="P10" s="6"/>
      <c r="Q10" s="6"/>
      <c r="R10" s="6"/>
      <c r="S10" s="11"/>
      <c r="T10" s="30"/>
    </row>
    <row r="11" spans="1:21" ht="140.1" customHeight="1" x14ac:dyDescent="0.25">
      <c r="A11" s="2">
        <v>8</v>
      </c>
      <c r="B11" s="2"/>
      <c r="C11" s="2"/>
      <c r="D11" s="2"/>
      <c r="E11" s="2"/>
      <c r="F11" s="2"/>
      <c r="G11" s="6"/>
      <c r="H11" s="2"/>
      <c r="I11" s="2"/>
      <c r="J11" s="12" t="str">
        <f t="shared" si="0"/>
        <v>0</v>
      </c>
      <c r="K11" s="13"/>
      <c r="L11" s="12" t="str">
        <f t="shared" si="1"/>
        <v>0</v>
      </c>
      <c r="M11" s="11"/>
      <c r="N11" s="6"/>
      <c r="O11" s="6"/>
      <c r="P11" s="6"/>
      <c r="Q11" s="6"/>
      <c r="R11" s="6"/>
      <c r="S11" s="11"/>
      <c r="T11" s="30"/>
    </row>
    <row r="12" spans="1:21" ht="140.1" customHeight="1" x14ac:dyDescent="0.25">
      <c r="A12" s="11">
        <v>9</v>
      </c>
      <c r="B12" s="2"/>
      <c r="C12" s="2"/>
      <c r="D12" s="2"/>
      <c r="E12" s="2"/>
      <c r="F12" s="2"/>
      <c r="G12" s="6"/>
      <c r="H12" s="2"/>
      <c r="I12" s="2"/>
      <c r="J12" s="12" t="str">
        <f t="shared" si="0"/>
        <v>0</v>
      </c>
      <c r="K12" s="13"/>
      <c r="L12" s="12" t="str">
        <f t="shared" si="1"/>
        <v>0</v>
      </c>
      <c r="M12" s="11"/>
      <c r="N12" s="6"/>
      <c r="O12" s="6"/>
      <c r="P12" s="6"/>
      <c r="Q12" s="6"/>
      <c r="R12" s="6"/>
      <c r="S12" s="11"/>
      <c r="T12" s="30"/>
    </row>
    <row r="13" spans="1:21" ht="140.1" customHeight="1" x14ac:dyDescent="0.25">
      <c r="A13" s="2">
        <v>10</v>
      </c>
      <c r="B13" s="2"/>
      <c r="C13" s="2"/>
      <c r="D13" s="2"/>
      <c r="E13" s="2"/>
      <c r="F13" s="2"/>
      <c r="G13" s="6"/>
      <c r="H13" s="2"/>
      <c r="I13" s="2"/>
      <c r="J13" s="12" t="str">
        <f t="shared" si="0"/>
        <v>0</v>
      </c>
      <c r="K13" s="13"/>
      <c r="L13" s="12" t="str">
        <f t="shared" si="1"/>
        <v>0</v>
      </c>
      <c r="M13" s="11"/>
      <c r="N13" s="6"/>
      <c r="O13" s="6"/>
      <c r="P13" s="6"/>
      <c r="Q13" s="6"/>
      <c r="R13" s="6"/>
      <c r="S13" s="11"/>
      <c r="T13" s="30"/>
    </row>
    <row r="14" spans="1:21" ht="140.1" customHeight="1" x14ac:dyDescent="0.25">
      <c r="A14" s="11">
        <v>11</v>
      </c>
      <c r="B14" s="2"/>
      <c r="C14" s="2"/>
      <c r="D14" s="2"/>
      <c r="E14" s="2"/>
      <c r="F14" s="2"/>
      <c r="G14" s="6"/>
      <c r="H14" s="2"/>
      <c r="I14" s="2"/>
      <c r="J14" s="12" t="str">
        <f t="shared" si="0"/>
        <v>0</v>
      </c>
      <c r="K14" s="13"/>
      <c r="L14" s="12" t="str">
        <f t="shared" si="1"/>
        <v>0</v>
      </c>
      <c r="M14" s="11"/>
      <c r="N14" s="6"/>
      <c r="O14" s="6"/>
      <c r="P14" s="6"/>
      <c r="Q14" s="6"/>
      <c r="R14" s="6"/>
      <c r="S14" s="11"/>
      <c r="T14" s="30"/>
    </row>
    <row r="15" spans="1:21" ht="140.1" customHeight="1" x14ac:dyDescent="0.25">
      <c r="A15" s="2">
        <v>12</v>
      </c>
      <c r="B15" s="2"/>
      <c r="C15" s="2"/>
      <c r="D15" s="2"/>
      <c r="E15" s="2"/>
      <c r="F15" s="2"/>
      <c r="G15" s="6"/>
      <c r="H15" s="2"/>
      <c r="I15" s="2"/>
      <c r="J15" s="12" t="str">
        <f t="shared" si="0"/>
        <v>0</v>
      </c>
      <c r="K15" s="13"/>
      <c r="L15" s="12" t="str">
        <f t="shared" si="1"/>
        <v>0</v>
      </c>
      <c r="M15" s="11"/>
      <c r="N15" s="6"/>
      <c r="O15" s="6"/>
      <c r="P15" s="6"/>
      <c r="Q15" s="6"/>
      <c r="R15" s="6"/>
      <c r="S15" s="11"/>
      <c r="T15" s="30"/>
    </row>
    <row r="16" spans="1:21" ht="140.1" customHeight="1" x14ac:dyDescent="0.25">
      <c r="A16" s="11">
        <v>13</v>
      </c>
      <c r="B16" s="2"/>
      <c r="C16" s="2"/>
      <c r="D16" s="2"/>
      <c r="E16" s="2"/>
      <c r="F16" s="2"/>
      <c r="G16" s="6"/>
      <c r="H16" s="2"/>
      <c r="I16" s="2"/>
      <c r="J16" s="12" t="str">
        <f t="shared" si="0"/>
        <v>0</v>
      </c>
      <c r="K16" s="13"/>
      <c r="L16" s="12" t="str">
        <f t="shared" si="1"/>
        <v>0</v>
      </c>
      <c r="M16" s="11"/>
      <c r="N16" s="6"/>
      <c r="O16" s="6"/>
      <c r="P16" s="6"/>
      <c r="Q16" s="6"/>
      <c r="R16" s="6"/>
      <c r="S16" s="11"/>
      <c r="T16" s="30"/>
    </row>
    <row r="17" spans="1:20" ht="140.1" customHeight="1" x14ac:dyDescent="0.25">
      <c r="A17" s="2">
        <v>14</v>
      </c>
      <c r="B17" s="2"/>
      <c r="C17" s="2"/>
      <c r="D17" s="2"/>
      <c r="E17" s="2"/>
      <c r="F17" s="2"/>
      <c r="G17" s="6"/>
      <c r="H17" s="2"/>
      <c r="I17" s="2"/>
      <c r="J17" s="12" t="str">
        <f t="shared" si="0"/>
        <v>0</v>
      </c>
      <c r="K17" s="13"/>
      <c r="L17" s="12" t="str">
        <f t="shared" si="1"/>
        <v>0</v>
      </c>
      <c r="M17" s="11"/>
      <c r="N17" s="6"/>
      <c r="O17" s="6"/>
      <c r="P17" s="6"/>
      <c r="Q17" s="6"/>
      <c r="R17" s="6"/>
      <c r="S17" s="11"/>
      <c r="T17" s="30"/>
    </row>
    <row r="18" spans="1:20" ht="140.1" customHeight="1" x14ac:dyDescent="0.25">
      <c r="A18" s="11">
        <v>15</v>
      </c>
      <c r="B18" s="2"/>
      <c r="C18" s="2"/>
      <c r="D18" s="2"/>
      <c r="E18" s="2"/>
      <c r="F18" s="2"/>
      <c r="G18" s="6"/>
      <c r="H18" s="2"/>
      <c r="I18" s="2"/>
      <c r="J18" s="12" t="str">
        <f t="shared" si="0"/>
        <v>0</v>
      </c>
      <c r="K18" s="13"/>
      <c r="L18" s="12" t="str">
        <f t="shared" si="1"/>
        <v>0</v>
      </c>
      <c r="M18" s="11"/>
      <c r="N18" s="6"/>
      <c r="O18" s="6"/>
      <c r="P18" s="6"/>
      <c r="Q18" s="6"/>
      <c r="R18" s="6"/>
      <c r="S18" s="11"/>
      <c r="T18" s="30"/>
    </row>
    <row r="19" spans="1:20" ht="140.1" customHeight="1" x14ac:dyDescent="0.25">
      <c r="A19" s="2">
        <v>16</v>
      </c>
      <c r="B19" s="2"/>
      <c r="C19" s="2"/>
      <c r="D19" s="2"/>
      <c r="E19" s="2"/>
      <c r="F19" s="2"/>
      <c r="G19" s="6"/>
      <c r="H19" s="2"/>
      <c r="I19" s="2"/>
      <c r="J19" s="12" t="str">
        <f t="shared" si="0"/>
        <v>0</v>
      </c>
      <c r="K19" s="13"/>
      <c r="L19" s="12" t="str">
        <f t="shared" si="1"/>
        <v>0</v>
      </c>
      <c r="M19" s="11"/>
      <c r="N19" s="6"/>
      <c r="O19" s="6"/>
      <c r="P19" s="6"/>
      <c r="Q19" s="6"/>
      <c r="R19" s="6"/>
      <c r="S19" s="11"/>
      <c r="T19" s="30"/>
    </row>
    <row r="20" spans="1:20" ht="140.1" customHeight="1" x14ac:dyDescent="0.25">
      <c r="A20" s="11">
        <v>17</v>
      </c>
      <c r="B20" s="2"/>
      <c r="C20" s="2"/>
      <c r="D20" s="2"/>
      <c r="E20" s="2"/>
      <c r="F20" s="2"/>
      <c r="G20" s="6"/>
      <c r="H20" s="2"/>
      <c r="I20" s="2"/>
      <c r="J20" s="12" t="str">
        <f t="shared" si="0"/>
        <v>0</v>
      </c>
      <c r="K20" s="13"/>
      <c r="L20" s="12" t="str">
        <f t="shared" si="1"/>
        <v>0</v>
      </c>
      <c r="M20" s="11"/>
      <c r="N20" s="6"/>
      <c r="O20" s="6"/>
      <c r="P20" s="6"/>
      <c r="Q20" s="6"/>
      <c r="R20" s="6"/>
      <c r="S20" s="11"/>
      <c r="T20" s="30"/>
    </row>
    <row r="21" spans="1:20" ht="140.1" customHeight="1" x14ac:dyDescent="0.25">
      <c r="A21" s="2">
        <v>18</v>
      </c>
      <c r="B21" s="2"/>
      <c r="C21" s="2"/>
      <c r="D21" s="2"/>
      <c r="E21" s="2"/>
      <c r="F21" s="2"/>
      <c r="G21" s="6"/>
      <c r="H21" s="2"/>
      <c r="I21" s="2"/>
      <c r="J21" s="12" t="str">
        <f t="shared" si="0"/>
        <v>0</v>
      </c>
      <c r="K21" s="13"/>
      <c r="L21" s="12" t="str">
        <f t="shared" si="1"/>
        <v>0</v>
      </c>
      <c r="M21" s="11"/>
      <c r="N21" s="6"/>
      <c r="O21" s="6"/>
      <c r="P21" s="6"/>
      <c r="Q21" s="6"/>
      <c r="R21" s="6"/>
      <c r="S21" s="11"/>
      <c r="T21" s="30"/>
    </row>
    <row r="22" spans="1:20" ht="140.1" customHeight="1" x14ac:dyDescent="0.25">
      <c r="A22" s="11">
        <v>19</v>
      </c>
      <c r="B22" s="2"/>
      <c r="C22" s="2"/>
      <c r="D22" s="2"/>
      <c r="E22" s="2"/>
      <c r="F22" s="2"/>
      <c r="G22" s="6"/>
      <c r="H22" s="2"/>
      <c r="I22" s="2"/>
      <c r="J22" s="12" t="str">
        <f t="shared" si="0"/>
        <v>0</v>
      </c>
      <c r="K22" s="13"/>
      <c r="L22" s="12" t="str">
        <f t="shared" si="1"/>
        <v>0</v>
      </c>
      <c r="M22" s="11"/>
      <c r="N22" s="6"/>
      <c r="O22" s="6"/>
      <c r="P22" s="6"/>
      <c r="Q22" s="6"/>
      <c r="R22" s="6"/>
      <c r="S22" s="11"/>
      <c r="T22" s="30"/>
    </row>
    <row r="23" spans="1:20" ht="140.1" customHeight="1" x14ac:dyDescent="0.25">
      <c r="A23" s="2">
        <v>20</v>
      </c>
      <c r="B23" s="2"/>
      <c r="C23" s="2"/>
      <c r="D23" s="2"/>
      <c r="E23" s="2"/>
      <c r="F23" s="2"/>
      <c r="G23" s="6"/>
      <c r="H23" s="2"/>
      <c r="I23" s="2"/>
      <c r="J23" s="12" t="str">
        <f t="shared" si="0"/>
        <v>0</v>
      </c>
      <c r="K23" s="13"/>
      <c r="L23" s="12" t="str">
        <f t="shared" si="1"/>
        <v>0</v>
      </c>
      <c r="M23" s="11"/>
      <c r="N23" s="6"/>
      <c r="O23" s="6"/>
      <c r="P23" s="6"/>
      <c r="Q23" s="6"/>
      <c r="R23" s="6"/>
      <c r="S23" s="11"/>
      <c r="T23" s="30"/>
    </row>
    <row r="24" spans="1:20" ht="140.1" customHeight="1" x14ac:dyDescent="0.25">
      <c r="A24" s="11">
        <v>21</v>
      </c>
      <c r="B24" s="2"/>
      <c r="C24" s="2"/>
      <c r="D24" s="2"/>
      <c r="E24" s="2"/>
      <c r="F24" s="2"/>
      <c r="G24" s="6"/>
      <c r="H24" s="2"/>
      <c r="I24" s="2"/>
      <c r="J24" s="12" t="str">
        <f t="shared" si="0"/>
        <v>0</v>
      </c>
      <c r="K24" s="13"/>
      <c r="L24" s="12" t="str">
        <f t="shared" si="1"/>
        <v>0</v>
      </c>
      <c r="M24" s="11"/>
      <c r="N24" s="6"/>
      <c r="O24" s="6"/>
      <c r="P24" s="6"/>
      <c r="Q24" s="6"/>
      <c r="R24" s="6"/>
      <c r="S24" s="11"/>
      <c r="T24" s="30"/>
    </row>
    <row r="25" spans="1:20" ht="140.1" customHeight="1" x14ac:dyDescent="0.25">
      <c r="A25" s="2">
        <v>22</v>
      </c>
      <c r="B25" s="2"/>
      <c r="C25" s="2"/>
      <c r="D25" s="2"/>
      <c r="E25" s="2"/>
      <c r="F25" s="2"/>
      <c r="G25" s="6"/>
      <c r="H25" s="2"/>
      <c r="I25" s="2"/>
      <c r="J25" s="12" t="str">
        <f t="shared" si="0"/>
        <v>0</v>
      </c>
      <c r="K25" s="13"/>
      <c r="L25" s="12" t="str">
        <f t="shared" si="1"/>
        <v>0</v>
      </c>
      <c r="M25" s="11"/>
      <c r="N25" s="6"/>
      <c r="O25" s="6"/>
      <c r="P25" s="6"/>
      <c r="Q25" s="6"/>
      <c r="R25" s="6"/>
      <c r="S25" s="11"/>
      <c r="T25" s="30"/>
    </row>
    <row r="26" spans="1:20" ht="140.1" customHeight="1" x14ac:dyDescent="0.25">
      <c r="A26" s="11">
        <v>23</v>
      </c>
      <c r="B26" s="2"/>
      <c r="C26" s="2"/>
      <c r="D26" s="2"/>
      <c r="E26" s="2"/>
      <c r="F26" s="2"/>
      <c r="G26" s="6"/>
      <c r="H26" s="2"/>
      <c r="I26" s="2"/>
      <c r="J26" s="12" t="str">
        <f t="shared" si="0"/>
        <v>0</v>
      </c>
      <c r="K26" s="13"/>
      <c r="L26" s="12" t="str">
        <f t="shared" si="1"/>
        <v>0</v>
      </c>
      <c r="M26" s="11"/>
      <c r="N26" s="6"/>
      <c r="O26" s="6"/>
      <c r="P26" s="6"/>
      <c r="Q26" s="6"/>
      <c r="R26" s="6"/>
      <c r="S26" s="11"/>
      <c r="T26" s="30"/>
    </row>
    <row r="27" spans="1:20" ht="140.1" customHeight="1" x14ac:dyDescent="0.25">
      <c r="A27" s="2">
        <v>24</v>
      </c>
      <c r="B27" s="2"/>
      <c r="C27" s="2"/>
      <c r="D27" s="2"/>
      <c r="E27" s="2"/>
      <c r="F27" s="2"/>
      <c r="G27" s="6"/>
      <c r="H27" s="2"/>
      <c r="I27" s="2"/>
      <c r="J27" s="12" t="str">
        <f t="shared" si="0"/>
        <v>0</v>
      </c>
      <c r="K27" s="13"/>
      <c r="L27" s="12" t="str">
        <f t="shared" si="1"/>
        <v>0</v>
      </c>
      <c r="M27" s="11"/>
      <c r="N27" s="6"/>
      <c r="O27" s="6"/>
      <c r="P27" s="6"/>
      <c r="Q27" s="6"/>
      <c r="R27" s="6"/>
      <c r="S27" s="11"/>
      <c r="T27" s="30"/>
    </row>
    <row r="28" spans="1:20" ht="140.1" customHeight="1" x14ac:dyDescent="0.25">
      <c r="A28" s="11">
        <v>25</v>
      </c>
      <c r="B28" s="2"/>
      <c r="C28" s="2"/>
      <c r="D28" s="2"/>
      <c r="E28" s="2"/>
      <c r="F28" s="2"/>
      <c r="G28" s="6"/>
      <c r="H28" s="2"/>
      <c r="I28" s="2"/>
      <c r="J28" s="12" t="str">
        <f t="shared" si="0"/>
        <v>0</v>
      </c>
      <c r="K28" s="13"/>
      <c r="L28" s="12" t="str">
        <f t="shared" si="1"/>
        <v>0</v>
      </c>
      <c r="M28" s="11"/>
      <c r="N28" s="6"/>
      <c r="O28" s="6"/>
      <c r="P28" s="6"/>
      <c r="Q28" s="6"/>
      <c r="R28" s="6"/>
      <c r="S28" s="11"/>
      <c r="T28" s="30"/>
    </row>
    <row r="29" spans="1:20" ht="140.1" customHeight="1" x14ac:dyDescent="0.25">
      <c r="A29" s="2">
        <v>26</v>
      </c>
      <c r="B29" s="2"/>
      <c r="C29" s="2"/>
      <c r="D29" s="2"/>
      <c r="E29" s="2"/>
      <c r="F29" s="2"/>
      <c r="G29" s="6"/>
      <c r="H29" s="2"/>
      <c r="I29" s="2"/>
      <c r="J29" s="12" t="str">
        <f t="shared" si="0"/>
        <v>0</v>
      </c>
      <c r="K29" s="13"/>
      <c r="L29" s="12" t="str">
        <f t="shared" si="1"/>
        <v>0</v>
      </c>
      <c r="M29" s="11"/>
      <c r="N29" s="6"/>
      <c r="O29" s="6"/>
      <c r="P29" s="6"/>
      <c r="Q29" s="6"/>
      <c r="R29" s="6"/>
      <c r="S29" s="11"/>
      <c r="T29" s="30"/>
    </row>
    <row r="30" spans="1:20" ht="140.1" customHeight="1" x14ac:dyDescent="0.25">
      <c r="A30" s="11">
        <v>27</v>
      </c>
      <c r="B30" s="2"/>
      <c r="C30" s="2"/>
      <c r="D30" s="2"/>
      <c r="E30" s="2"/>
      <c r="F30" s="2"/>
      <c r="G30" s="6"/>
      <c r="H30" s="2"/>
      <c r="I30" s="2"/>
      <c r="J30" s="12" t="str">
        <f t="shared" si="0"/>
        <v>0</v>
      </c>
      <c r="K30" s="13"/>
      <c r="L30" s="12" t="str">
        <f t="shared" si="1"/>
        <v>0</v>
      </c>
      <c r="M30" s="11"/>
      <c r="N30" s="6"/>
      <c r="O30" s="6"/>
      <c r="P30" s="6"/>
      <c r="Q30" s="6"/>
      <c r="R30" s="6"/>
      <c r="S30" s="11"/>
      <c r="T30" s="30"/>
    </row>
    <row r="31" spans="1:20" ht="140.1" customHeight="1" x14ac:dyDescent="0.25">
      <c r="A31" s="2">
        <v>28</v>
      </c>
      <c r="B31" s="2"/>
      <c r="C31" s="2"/>
      <c r="D31" s="2"/>
      <c r="E31" s="2"/>
      <c r="F31" s="2"/>
      <c r="G31" s="6"/>
      <c r="H31" s="2"/>
      <c r="I31" s="2"/>
      <c r="J31" s="12" t="str">
        <f t="shared" si="0"/>
        <v>0</v>
      </c>
      <c r="K31" s="13"/>
      <c r="L31" s="12" t="str">
        <f t="shared" si="1"/>
        <v>0</v>
      </c>
      <c r="M31" s="11"/>
      <c r="N31" s="6"/>
      <c r="O31" s="6"/>
      <c r="P31" s="6"/>
      <c r="Q31" s="6"/>
      <c r="R31" s="6"/>
      <c r="S31" s="11"/>
      <c r="T31" s="30"/>
    </row>
    <row r="32" spans="1:20" ht="140.1" customHeight="1" x14ac:dyDescent="0.25">
      <c r="A32" s="11">
        <v>29</v>
      </c>
      <c r="B32" s="2"/>
      <c r="C32" s="2"/>
      <c r="D32" s="2"/>
      <c r="E32" s="2"/>
      <c r="F32" s="2"/>
      <c r="G32" s="6"/>
      <c r="H32" s="2"/>
      <c r="I32" s="2"/>
      <c r="J32" s="12" t="str">
        <f t="shared" si="0"/>
        <v>0</v>
      </c>
      <c r="K32" s="13"/>
      <c r="L32" s="12" t="str">
        <f t="shared" si="1"/>
        <v>0</v>
      </c>
      <c r="M32" s="11"/>
      <c r="N32" s="6"/>
      <c r="O32" s="6"/>
      <c r="P32" s="6"/>
      <c r="Q32" s="6"/>
      <c r="R32" s="6"/>
      <c r="S32" s="11"/>
      <c r="T32" s="30"/>
    </row>
    <row r="33" spans="1:20" ht="140.1" customHeight="1" x14ac:dyDescent="0.25">
      <c r="A33" s="2">
        <v>30</v>
      </c>
      <c r="B33" s="2"/>
      <c r="C33" s="2"/>
      <c r="D33" s="2"/>
      <c r="E33" s="2"/>
      <c r="F33" s="2"/>
      <c r="G33" s="6"/>
      <c r="H33" s="6"/>
      <c r="I33" s="2"/>
      <c r="J33" s="12" t="str">
        <f t="shared" si="0"/>
        <v>0</v>
      </c>
      <c r="K33" s="13"/>
      <c r="L33" s="12" t="str">
        <f t="shared" si="1"/>
        <v>0</v>
      </c>
      <c r="M33" s="11"/>
      <c r="N33" s="6"/>
      <c r="O33" s="6"/>
      <c r="P33" s="6"/>
      <c r="Q33" s="6"/>
      <c r="R33" s="6"/>
      <c r="S33" s="11"/>
      <c r="T33" s="30"/>
    </row>
    <row r="34" spans="1:20" ht="140.1" customHeight="1" x14ac:dyDescent="0.25">
      <c r="A34" s="11">
        <v>31</v>
      </c>
      <c r="B34" s="2"/>
      <c r="C34" s="2"/>
      <c r="D34" s="2"/>
      <c r="E34" s="2"/>
      <c r="F34" s="2"/>
      <c r="G34" s="6"/>
      <c r="H34" s="6"/>
      <c r="I34" s="2"/>
      <c r="J34" s="12" t="str">
        <f t="shared" si="0"/>
        <v>0</v>
      </c>
      <c r="K34" s="13"/>
      <c r="L34" s="12" t="str">
        <f t="shared" si="1"/>
        <v>0</v>
      </c>
      <c r="M34" s="11"/>
      <c r="N34" s="6"/>
      <c r="O34" s="6"/>
      <c r="P34" s="6"/>
      <c r="Q34" s="6"/>
      <c r="R34" s="6"/>
      <c r="S34" s="11"/>
      <c r="T34" s="30"/>
    </row>
    <row r="35" spans="1:20" ht="140.1" customHeight="1" x14ac:dyDescent="0.25">
      <c r="A35" s="2">
        <v>32</v>
      </c>
      <c r="B35" s="2"/>
      <c r="C35" s="2"/>
      <c r="D35" s="2"/>
      <c r="E35" s="2"/>
      <c r="F35" s="2"/>
      <c r="G35" s="6"/>
      <c r="H35" s="6"/>
      <c r="I35" s="2"/>
      <c r="J35" s="12" t="str">
        <f t="shared" si="0"/>
        <v>0</v>
      </c>
      <c r="K35" s="13"/>
      <c r="L35" s="12" t="str">
        <f t="shared" si="1"/>
        <v>0</v>
      </c>
      <c r="M35" s="11"/>
      <c r="N35" s="6"/>
      <c r="O35" s="6"/>
      <c r="P35" s="6"/>
      <c r="Q35" s="6"/>
      <c r="R35" s="6"/>
      <c r="S35" s="11"/>
      <c r="T35" s="30"/>
    </row>
    <row r="36" spans="1:20" ht="140.1" customHeight="1" x14ac:dyDescent="0.25">
      <c r="A36" s="11">
        <v>33</v>
      </c>
      <c r="B36" s="2"/>
      <c r="C36" s="2"/>
      <c r="D36" s="2"/>
      <c r="E36" s="2"/>
      <c r="F36" s="2"/>
      <c r="G36" s="6"/>
      <c r="H36" s="6"/>
      <c r="I36" s="2"/>
      <c r="J36" s="12" t="str">
        <f t="shared" ref="J36:J63" si="2">IFERROR(I36/E36,"0")</f>
        <v>0</v>
      </c>
      <c r="K36" s="13"/>
      <c r="L36" s="12" t="str">
        <f t="shared" si="1"/>
        <v>0</v>
      </c>
      <c r="M36" s="11"/>
      <c r="N36" s="6"/>
      <c r="O36" s="6"/>
      <c r="P36" s="6"/>
      <c r="Q36" s="6"/>
      <c r="R36" s="6"/>
      <c r="S36" s="11"/>
      <c r="T36" s="30"/>
    </row>
    <row r="37" spans="1:20" ht="140.1" customHeight="1" x14ac:dyDescent="0.25">
      <c r="A37" s="2">
        <v>34</v>
      </c>
      <c r="B37" s="2"/>
      <c r="C37" s="2"/>
      <c r="D37" s="2"/>
      <c r="E37" s="2"/>
      <c r="F37" s="2"/>
      <c r="G37" s="6"/>
      <c r="H37" s="6"/>
      <c r="I37" s="2"/>
      <c r="J37" s="12" t="str">
        <f t="shared" si="2"/>
        <v>0</v>
      </c>
      <c r="K37" s="13"/>
      <c r="L37" s="12" t="str">
        <f t="shared" si="1"/>
        <v>0</v>
      </c>
      <c r="M37" s="11"/>
      <c r="N37" s="6"/>
      <c r="O37" s="6"/>
      <c r="P37" s="6"/>
      <c r="Q37" s="6"/>
      <c r="R37" s="6"/>
      <c r="S37" s="11"/>
      <c r="T37" s="30"/>
    </row>
    <row r="38" spans="1:20" ht="140.1" customHeight="1" x14ac:dyDescent="0.25">
      <c r="A38" s="11">
        <v>35</v>
      </c>
      <c r="B38" s="14"/>
      <c r="C38" s="14"/>
      <c r="D38" s="14"/>
      <c r="E38" s="14"/>
      <c r="F38" s="14"/>
      <c r="G38" s="6"/>
      <c r="H38" s="6"/>
      <c r="I38" s="14"/>
      <c r="J38" s="12" t="str">
        <f t="shared" si="2"/>
        <v>0</v>
      </c>
      <c r="K38" s="13"/>
      <c r="L38" s="12" t="str">
        <f t="shared" ref="L38:L63" si="3">IFERROR(K38/E38,"0")</f>
        <v>0</v>
      </c>
      <c r="M38" s="11"/>
      <c r="N38" s="6"/>
      <c r="O38" s="6"/>
      <c r="P38" s="6"/>
      <c r="Q38" s="6"/>
      <c r="R38" s="6"/>
      <c r="S38" s="11"/>
      <c r="T38" s="30"/>
    </row>
    <row r="39" spans="1:20" ht="140.1" customHeight="1" x14ac:dyDescent="0.25">
      <c r="A39" s="2">
        <v>36</v>
      </c>
      <c r="B39" s="14"/>
      <c r="C39" s="14"/>
      <c r="D39" s="14"/>
      <c r="E39" s="14"/>
      <c r="F39" s="14"/>
      <c r="G39" s="6"/>
      <c r="H39" s="6"/>
      <c r="I39" s="14"/>
      <c r="J39" s="12" t="str">
        <f t="shared" si="2"/>
        <v>0</v>
      </c>
      <c r="K39" s="13"/>
      <c r="L39" s="12" t="str">
        <f t="shared" si="3"/>
        <v>0</v>
      </c>
      <c r="M39" s="11"/>
      <c r="N39" s="6"/>
      <c r="O39" s="6"/>
      <c r="P39" s="6"/>
      <c r="Q39" s="6"/>
      <c r="R39" s="6"/>
      <c r="S39" s="11"/>
      <c r="T39" s="30"/>
    </row>
    <row r="40" spans="1:20" ht="140.1" customHeight="1" x14ac:dyDescent="0.25">
      <c r="A40" s="11">
        <v>37</v>
      </c>
      <c r="B40" s="14"/>
      <c r="C40" s="14"/>
      <c r="D40" s="14"/>
      <c r="E40" s="14"/>
      <c r="F40" s="14"/>
      <c r="G40" s="6"/>
      <c r="H40" s="6"/>
      <c r="I40" s="14"/>
      <c r="J40" s="12" t="str">
        <f t="shared" si="2"/>
        <v>0</v>
      </c>
      <c r="K40" s="13"/>
      <c r="L40" s="12" t="str">
        <f t="shared" si="3"/>
        <v>0</v>
      </c>
      <c r="M40" s="11"/>
      <c r="N40" s="6"/>
      <c r="O40" s="6"/>
      <c r="P40" s="6"/>
      <c r="Q40" s="6"/>
      <c r="R40" s="6"/>
      <c r="S40" s="11"/>
      <c r="T40" s="30"/>
    </row>
    <row r="41" spans="1:20" ht="140.1" customHeight="1" x14ac:dyDescent="0.25">
      <c r="A41" s="2">
        <v>38</v>
      </c>
      <c r="B41" s="14"/>
      <c r="C41" s="14"/>
      <c r="D41" s="14"/>
      <c r="E41" s="14"/>
      <c r="F41" s="14"/>
      <c r="G41" s="6"/>
      <c r="H41" s="6"/>
      <c r="I41" s="14"/>
      <c r="J41" s="12" t="str">
        <f t="shared" si="2"/>
        <v>0</v>
      </c>
      <c r="K41" s="13"/>
      <c r="L41" s="12" t="str">
        <f t="shared" si="3"/>
        <v>0</v>
      </c>
      <c r="M41" s="11"/>
      <c r="N41" s="6"/>
      <c r="O41" s="6"/>
      <c r="P41" s="6"/>
      <c r="Q41" s="6"/>
      <c r="R41" s="6"/>
      <c r="S41" s="11"/>
      <c r="T41" s="30"/>
    </row>
    <row r="42" spans="1:20" ht="140.1" customHeight="1" x14ac:dyDescent="0.25">
      <c r="A42" s="11">
        <v>39</v>
      </c>
      <c r="B42" s="14"/>
      <c r="C42" s="14"/>
      <c r="D42" s="14"/>
      <c r="E42" s="14"/>
      <c r="F42" s="14"/>
      <c r="G42" s="6"/>
      <c r="H42" s="6"/>
      <c r="I42" s="14"/>
      <c r="J42" s="12" t="str">
        <f t="shared" si="2"/>
        <v>0</v>
      </c>
      <c r="K42" s="13"/>
      <c r="L42" s="12" t="str">
        <f t="shared" si="3"/>
        <v>0</v>
      </c>
      <c r="M42" s="11"/>
      <c r="N42" s="6"/>
      <c r="O42" s="6"/>
      <c r="P42" s="6"/>
      <c r="Q42" s="6"/>
      <c r="R42" s="6"/>
      <c r="S42" s="11"/>
      <c r="T42" s="30"/>
    </row>
    <row r="43" spans="1:20" ht="140.1" customHeight="1" x14ac:dyDescent="0.25">
      <c r="A43" s="2">
        <v>40</v>
      </c>
      <c r="B43" s="14"/>
      <c r="C43" s="14"/>
      <c r="D43" s="14"/>
      <c r="E43" s="14"/>
      <c r="F43" s="14"/>
      <c r="G43" s="6"/>
      <c r="H43" s="6"/>
      <c r="I43" s="14"/>
      <c r="J43" s="12" t="str">
        <f t="shared" si="2"/>
        <v>0</v>
      </c>
      <c r="K43" s="13"/>
      <c r="L43" s="12" t="str">
        <f t="shared" si="3"/>
        <v>0</v>
      </c>
      <c r="M43" s="11"/>
      <c r="N43" s="6"/>
      <c r="O43" s="6"/>
      <c r="P43" s="6"/>
      <c r="Q43" s="6"/>
      <c r="R43" s="6"/>
      <c r="S43" s="11"/>
      <c r="T43" s="30"/>
    </row>
    <row r="44" spans="1:20" ht="140.1" customHeight="1" x14ac:dyDescent="0.25">
      <c r="A44" s="11">
        <v>41</v>
      </c>
      <c r="B44" s="14"/>
      <c r="C44" s="14"/>
      <c r="D44" s="14"/>
      <c r="E44" s="14"/>
      <c r="F44" s="14"/>
      <c r="G44" s="6"/>
      <c r="H44" s="6"/>
      <c r="I44" s="14"/>
      <c r="J44" s="12" t="str">
        <f t="shared" si="2"/>
        <v>0</v>
      </c>
      <c r="K44" s="13"/>
      <c r="L44" s="12" t="str">
        <f t="shared" si="3"/>
        <v>0</v>
      </c>
      <c r="M44" s="11"/>
      <c r="N44" s="6"/>
      <c r="O44" s="6"/>
      <c r="P44" s="6"/>
      <c r="Q44" s="6"/>
      <c r="R44" s="6"/>
      <c r="S44" s="11"/>
      <c r="T44" s="30"/>
    </row>
    <row r="45" spans="1:20" ht="140.1" customHeight="1" x14ac:dyDescent="0.25">
      <c r="A45" s="2">
        <v>42</v>
      </c>
      <c r="B45" s="14"/>
      <c r="C45" s="14"/>
      <c r="D45" s="14"/>
      <c r="E45" s="14"/>
      <c r="F45" s="14"/>
      <c r="G45" s="6"/>
      <c r="H45" s="6"/>
      <c r="I45" s="14"/>
      <c r="J45" s="12" t="str">
        <f t="shared" si="2"/>
        <v>0</v>
      </c>
      <c r="K45" s="13"/>
      <c r="L45" s="12" t="str">
        <f t="shared" si="3"/>
        <v>0</v>
      </c>
      <c r="M45" s="11"/>
      <c r="N45" s="6"/>
      <c r="O45" s="6"/>
      <c r="P45" s="6"/>
      <c r="Q45" s="6"/>
      <c r="R45" s="6"/>
      <c r="S45" s="11"/>
      <c r="T45" s="30"/>
    </row>
    <row r="46" spans="1:20" ht="140.1" customHeight="1" x14ac:dyDescent="0.25">
      <c r="A46" s="11">
        <v>43</v>
      </c>
      <c r="B46" s="14"/>
      <c r="C46" s="14"/>
      <c r="D46" s="14"/>
      <c r="E46" s="14"/>
      <c r="F46" s="14"/>
      <c r="G46" s="6"/>
      <c r="H46" s="6"/>
      <c r="I46" s="14"/>
      <c r="J46" s="12" t="str">
        <f t="shared" si="2"/>
        <v>0</v>
      </c>
      <c r="K46" s="13"/>
      <c r="L46" s="12" t="str">
        <f t="shared" si="3"/>
        <v>0</v>
      </c>
      <c r="M46" s="11"/>
      <c r="N46" s="6"/>
      <c r="O46" s="6"/>
      <c r="P46" s="6"/>
      <c r="Q46" s="6"/>
      <c r="R46" s="6"/>
      <c r="S46" s="11"/>
      <c r="T46" s="30"/>
    </row>
    <row r="47" spans="1:20" ht="140.1" customHeight="1" x14ac:dyDescent="0.25">
      <c r="A47" s="2">
        <v>44</v>
      </c>
      <c r="B47" s="14"/>
      <c r="C47" s="14"/>
      <c r="D47" s="14"/>
      <c r="E47" s="14"/>
      <c r="F47" s="14"/>
      <c r="G47" s="6"/>
      <c r="H47" s="6"/>
      <c r="I47" s="14"/>
      <c r="J47" s="12" t="str">
        <f t="shared" si="2"/>
        <v>0</v>
      </c>
      <c r="K47" s="13"/>
      <c r="L47" s="12" t="str">
        <f t="shared" si="3"/>
        <v>0</v>
      </c>
      <c r="M47" s="11"/>
      <c r="N47" s="6"/>
      <c r="O47" s="6"/>
      <c r="P47" s="6"/>
      <c r="Q47" s="6"/>
      <c r="R47" s="6"/>
      <c r="S47" s="11"/>
      <c r="T47" s="30"/>
    </row>
    <row r="48" spans="1:20" ht="140.1" customHeight="1" x14ac:dyDescent="0.25">
      <c r="A48" s="11">
        <v>45</v>
      </c>
      <c r="B48" s="14"/>
      <c r="C48" s="14"/>
      <c r="D48" s="14"/>
      <c r="E48" s="14"/>
      <c r="F48" s="14"/>
      <c r="G48" s="6"/>
      <c r="H48" s="6"/>
      <c r="I48" s="14"/>
      <c r="J48" s="12" t="str">
        <f t="shared" si="2"/>
        <v>0</v>
      </c>
      <c r="K48" s="13"/>
      <c r="L48" s="12" t="str">
        <f t="shared" si="3"/>
        <v>0</v>
      </c>
      <c r="M48" s="11"/>
      <c r="N48" s="6"/>
      <c r="O48" s="6"/>
      <c r="P48" s="6"/>
      <c r="Q48" s="6"/>
      <c r="R48" s="6"/>
      <c r="S48" s="11"/>
      <c r="T48" s="30"/>
    </row>
    <row r="49" spans="1:20" ht="140.1" customHeight="1" x14ac:dyDescent="0.25">
      <c r="A49" s="2">
        <v>46</v>
      </c>
      <c r="B49" s="14"/>
      <c r="C49" s="14"/>
      <c r="D49" s="14"/>
      <c r="E49" s="14"/>
      <c r="F49" s="14"/>
      <c r="G49" s="6"/>
      <c r="H49" s="6"/>
      <c r="I49" s="14"/>
      <c r="J49" s="12" t="str">
        <f t="shared" si="2"/>
        <v>0</v>
      </c>
      <c r="K49" s="13"/>
      <c r="L49" s="12" t="str">
        <f t="shared" si="3"/>
        <v>0</v>
      </c>
      <c r="M49" s="11"/>
      <c r="N49" s="6"/>
      <c r="O49" s="6"/>
      <c r="P49" s="6"/>
      <c r="Q49" s="6"/>
      <c r="R49" s="6"/>
      <c r="S49" s="11"/>
      <c r="T49" s="30"/>
    </row>
    <row r="50" spans="1:20" ht="140.1" customHeight="1" x14ac:dyDescent="0.25">
      <c r="A50" s="11">
        <v>47</v>
      </c>
      <c r="B50" s="14"/>
      <c r="C50" s="14"/>
      <c r="D50" s="14"/>
      <c r="E50" s="14"/>
      <c r="F50" s="14"/>
      <c r="G50" s="6"/>
      <c r="H50" s="6"/>
      <c r="I50" s="14"/>
      <c r="J50" s="12" t="str">
        <f t="shared" si="2"/>
        <v>0</v>
      </c>
      <c r="K50" s="13"/>
      <c r="L50" s="12" t="str">
        <f t="shared" si="3"/>
        <v>0</v>
      </c>
      <c r="M50" s="11"/>
      <c r="N50" s="6"/>
      <c r="O50" s="6"/>
      <c r="P50" s="6"/>
      <c r="Q50" s="6"/>
      <c r="R50" s="6"/>
      <c r="S50" s="11"/>
      <c r="T50" s="30"/>
    </row>
    <row r="51" spans="1:20" ht="140.1" customHeight="1" x14ac:dyDescent="0.25">
      <c r="A51" s="2">
        <v>48</v>
      </c>
      <c r="B51" s="14"/>
      <c r="C51" s="14"/>
      <c r="D51" s="14"/>
      <c r="E51" s="14"/>
      <c r="F51" s="14"/>
      <c r="G51" s="6"/>
      <c r="H51" s="6"/>
      <c r="I51" s="14"/>
      <c r="J51" s="12" t="str">
        <f t="shared" si="2"/>
        <v>0</v>
      </c>
      <c r="K51" s="13"/>
      <c r="L51" s="12" t="str">
        <f t="shared" si="3"/>
        <v>0</v>
      </c>
      <c r="M51" s="11"/>
      <c r="N51" s="6"/>
      <c r="O51" s="6"/>
      <c r="P51" s="6"/>
      <c r="Q51" s="6"/>
      <c r="R51" s="6"/>
      <c r="S51" s="11"/>
      <c r="T51" s="30"/>
    </row>
    <row r="52" spans="1:20" ht="140.1" customHeight="1" x14ac:dyDescent="0.25">
      <c r="A52" s="11">
        <v>49</v>
      </c>
      <c r="B52" s="14"/>
      <c r="C52" s="14"/>
      <c r="D52" s="14"/>
      <c r="E52" s="14"/>
      <c r="F52" s="14"/>
      <c r="G52" s="6"/>
      <c r="H52" s="6"/>
      <c r="I52" s="14"/>
      <c r="J52" s="12" t="str">
        <f t="shared" si="2"/>
        <v>0</v>
      </c>
      <c r="K52" s="13"/>
      <c r="L52" s="12" t="str">
        <f t="shared" si="3"/>
        <v>0</v>
      </c>
      <c r="M52" s="11"/>
      <c r="N52" s="6"/>
      <c r="O52" s="6"/>
      <c r="P52" s="6"/>
      <c r="Q52" s="6"/>
      <c r="R52" s="6"/>
      <c r="S52" s="11"/>
      <c r="T52" s="30"/>
    </row>
    <row r="53" spans="1:20" ht="140.1" customHeight="1" x14ac:dyDescent="0.25">
      <c r="A53" s="2">
        <v>50</v>
      </c>
      <c r="B53" s="14"/>
      <c r="C53" s="14"/>
      <c r="D53" s="14"/>
      <c r="E53" s="14"/>
      <c r="F53" s="14"/>
      <c r="G53" s="6"/>
      <c r="H53" s="6"/>
      <c r="I53" s="14"/>
      <c r="J53" s="12" t="str">
        <f t="shared" si="2"/>
        <v>0</v>
      </c>
      <c r="K53" s="13"/>
      <c r="L53" s="12" t="str">
        <f t="shared" si="3"/>
        <v>0</v>
      </c>
      <c r="M53" s="11"/>
      <c r="N53" s="6"/>
      <c r="O53" s="6"/>
      <c r="P53" s="6"/>
      <c r="Q53" s="6"/>
      <c r="R53" s="6"/>
      <c r="S53" s="11"/>
      <c r="T53" s="30"/>
    </row>
    <row r="54" spans="1:20" ht="140.1" customHeight="1" x14ac:dyDescent="0.25">
      <c r="A54" s="11">
        <v>51</v>
      </c>
      <c r="B54" s="14"/>
      <c r="C54" s="14"/>
      <c r="D54" s="14"/>
      <c r="E54" s="14"/>
      <c r="F54" s="14"/>
      <c r="G54" s="6"/>
      <c r="H54" s="6"/>
      <c r="I54" s="14"/>
      <c r="J54" s="12" t="str">
        <f t="shared" si="2"/>
        <v>0</v>
      </c>
      <c r="K54" s="13"/>
      <c r="L54" s="12" t="str">
        <f t="shared" si="3"/>
        <v>0</v>
      </c>
      <c r="M54" s="11"/>
      <c r="N54" s="6"/>
      <c r="O54" s="6"/>
      <c r="P54" s="6"/>
      <c r="Q54" s="6"/>
      <c r="R54" s="6"/>
      <c r="S54" s="11"/>
      <c r="T54" s="30"/>
    </row>
    <row r="55" spans="1:20" ht="140.1" customHeight="1" x14ac:dyDescent="0.25">
      <c r="A55" s="2">
        <v>52</v>
      </c>
      <c r="B55" s="14"/>
      <c r="C55" s="14"/>
      <c r="D55" s="14"/>
      <c r="E55" s="14"/>
      <c r="F55" s="14"/>
      <c r="G55" s="6"/>
      <c r="H55" s="6"/>
      <c r="I55" s="14"/>
      <c r="J55" s="12" t="str">
        <f t="shared" si="2"/>
        <v>0</v>
      </c>
      <c r="K55" s="13"/>
      <c r="L55" s="12" t="str">
        <f t="shared" si="3"/>
        <v>0</v>
      </c>
      <c r="M55" s="11"/>
      <c r="N55" s="6"/>
      <c r="O55" s="6"/>
      <c r="P55" s="6"/>
      <c r="Q55" s="6"/>
      <c r="R55" s="6"/>
      <c r="S55" s="11"/>
      <c r="T55" s="30"/>
    </row>
    <row r="56" spans="1:20" ht="140.1" customHeight="1" x14ac:dyDescent="0.25">
      <c r="A56" s="11">
        <v>53</v>
      </c>
      <c r="B56" s="14"/>
      <c r="C56" s="14"/>
      <c r="D56" s="14"/>
      <c r="E56" s="14"/>
      <c r="F56" s="14"/>
      <c r="G56" s="6"/>
      <c r="H56" s="6"/>
      <c r="I56" s="14"/>
      <c r="J56" s="12" t="str">
        <f t="shared" si="2"/>
        <v>0</v>
      </c>
      <c r="K56" s="13"/>
      <c r="L56" s="12" t="str">
        <f t="shared" si="3"/>
        <v>0</v>
      </c>
      <c r="M56" s="11"/>
      <c r="N56" s="6"/>
      <c r="O56" s="6"/>
      <c r="P56" s="6"/>
      <c r="Q56" s="6"/>
      <c r="R56" s="6"/>
      <c r="S56" s="11"/>
      <c r="T56" s="30"/>
    </row>
    <row r="57" spans="1:20" ht="140.1" customHeight="1" x14ac:dyDescent="0.25">
      <c r="A57" s="2">
        <v>54</v>
      </c>
      <c r="B57" s="14"/>
      <c r="C57" s="14"/>
      <c r="D57" s="14"/>
      <c r="E57" s="14"/>
      <c r="F57" s="14"/>
      <c r="G57" s="6"/>
      <c r="H57" s="6"/>
      <c r="I57" s="14"/>
      <c r="J57" s="12" t="str">
        <f t="shared" si="2"/>
        <v>0</v>
      </c>
      <c r="K57" s="13"/>
      <c r="L57" s="12" t="str">
        <f t="shared" si="3"/>
        <v>0</v>
      </c>
      <c r="M57" s="11"/>
      <c r="N57" s="6"/>
      <c r="O57" s="6"/>
      <c r="P57" s="6"/>
      <c r="Q57" s="6"/>
      <c r="R57" s="6"/>
      <c r="S57" s="11"/>
      <c r="T57" s="30"/>
    </row>
    <row r="58" spans="1:20" ht="140.1" customHeight="1" x14ac:dyDescent="0.25">
      <c r="A58" s="11">
        <v>55</v>
      </c>
      <c r="B58" s="14"/>
      <c r="C58" s="14"/>
      <c r="D58" s="14"/>
      <c r="E58" s="14"/>
      <c r="F58" s="14"/>
      <c r="G58" s="6"/>
      <c r="H58" s="6"/>
      <c r="I58" s="14"/>
      <c r="J58" s="12" t="str">
        <f t="shared" si="2"/>
        <v>0</v>
      </c>
      <c r="K58" s="13"/>
      <c r="L58" s="12" t="str">
        <f t="shared" si="3"/>
        <v>0</v>
      </c>
      <c r="M58" s="11"/>
      <c r="N58" s="6"/>
      <c r="O58" s="6"/>
      <c r="P58" s="6"/>
      <c r="Q58" s="6"/>
      <c r="R58" s="6"/>
      <c r="S58" s="11"/>
      <c r="T58" s="30"/>
    </row>
    <row r="59" spans="1:20" ht="140.1" customHeight="1" x14ac:dyDescent="0.25">
      <c r="A59" s="2">
        <v>56</v>
      </c>
      <c r="B59" s="14"/>
      <c r="C59" s="14"/>
      <c r="D59" s="14"/>
      <c r="E59" s="14"/>
      <c r="F59" s="14"/>
      <c r="G59" s="6"/>
      <c r="H59" s="6"/>
      <c r="I59" s="14"/>
      <c r="J59" s="12" t="str">
        <f t="shared" si="2"/>
        <v>0</v>
      </c>
      <c r="K59" s="13"/>
      <c r="L59" s="12" t="str">
        <f t="shared" si="3"/>
        <v>0</v>
      </c>
      <c r="M59" s="11"/>
      <c r="N59" s="6"/>
      <c r="O59" s="6"/>
      <c r="P59" s="6"/>
      <c r="Q59" s="6"/>
      <c r="R59" s="6"/>
      <c r="S59" s="11"/>
      <c r="T59" s="30"/>
    </row>
    <row r="60" spans="1:20" ht="140.1" customHeight="1" x14ac:dyDescent="0.25">
      <c r="A60" s="11">
        <v>57</v>
      </c>
      <c r="B60" s="14"/>
      <c r="C60" s="14"/>
      <c r="D60" s="14"/>
      <c r="E60" s="14"/>
      <c r="F60" s="14"/>
      <c r="G60" s="6"/>
      <c r="H60" s="6"/>
      <c r="I60" s="14"/>
      <c r="J60" s="12" t="str">
        <f t="shared" si="2"/>
        <v>0</v>
      </c>
      <c r="K60" s="13"/>
      <c r="L60" s="12" t="str">
        <f t="shared" si="3"/>
        <v>0</v>
      </c>
      <c r="M60" s="11"/>
      <c r="N60" s="6"/>
      <c r="O60" s="6"/>
      <c r="P60" s="6"/>
      <c r="Q60" s="6"/>
      <c r="R60" s="6"/>
      <c r="S60" s="11"/>
      <c r="T60" s="30"/>
    </row>
    <row r="61" spans="1:20" ht="140.1" customHeight="1" x14ac:dyDescent="0.25">
      <c r="A61" s="2">
        <v>58</v>
      </c>
      <c r="B61" s="14"/>
      <c r="C61" s="14"/>
      <c r="D61" s="14"/>
      <c r="E61" s="14"/>
      <c r="F61" s="14"/>
      <c r="G61" s="6"/>
      <c r="H61" s="6"/>
      <c r="I61" s="14"/>
      <c r="J61" s="12" t="str">
        <f t="shared" si="2"/>
        <v>0</v>
      </c>
      <c r="K61" s="13"/>
      <c r="L61" s="12" t="str">
        <f t="shared" si="3"/>
        <v>0</v>
      </c>
      <c r="M61" s="11"/>
      <c r="N61" s="6"/>
      <c r="O61" s="6"/>
      <c r="P61" s="6"/>
      <c r="Q61" s="6"/>
      <c r="R61" s="6"/>
      <c r="S61" s="11"/>
      <c r="T61" s="30"/>
    </row>
    <row r="62" spans="1:20" ht="140.1" customHeight="1" x14ac:dyDescent="0.25">
      <c r="A62" s="11">
        <v>59</v>
      </c>
      <c r="B62" s="14"/>
      <c r="C62" s="14"/>
      <c r="D62" s="14"/>
      <c r="E62" s="14"/>
      <c r="F62" s="14"/>
      <c r="G62" s="6"/>
      <c r="H62" s="6"/>
      <c r="I62" s="14"/>
      <c r="J62" s="12" t="str">
        <f t="shared" si="2"/>
        <v>0</v>
      </c>
      <c r="K62" s="13"/>
      <c r="L62" s="12" t="str">
        <f t="shared" si="3"/>
        <v>0</v>
      </c>
      <c r="M62" s="11"/>
      <c r="N62" s="6"/>
      <c r="O62" s="6"/>
      <c r="P62" s="6"/>
      <c r="Q62" s="6"/>
      <c r="R62" s="6"/>
      <c r="S62" s="11"/>
      <c r="T62" s="30"/>
    </row>
    <row r="63" spans="1:20" ht="140.1" customHeight="1" x14ac:dyDescent="0.25">
      <c r="A63" s="2">
        <v>60</v>
      </c>
      <c r="B63" s="14"/>
      <c r="C63" s="14"/>
      <c r="D63" s="14"/>
      <c r="E63" s="14"/>
      <c r="F63" s="14"/>
      <c r="G63" s="6"/>
      <c r="H63" s="6"/>
      <c r="I63" s="14"/>
      <c r="J63" s="12" t="str">
        <f t="shared" si="2"/>
        <v>0</v>
      </c>
      <c r="K63" s="13"/>
      <c r="L63" s="12" t="str">
        <f t="shared" si="3"/>
        <v>0</v>
      </c>
      <c r="M63" s="11"/>
      <c r="N63" s="6"/>
      <c r="O63" s="6"/>
      <c r="P63" s="6"/>
      <c r="Q63" s="6"/>
      <c r="R63" s="6"/>
      <c r="S63" s="11"/>
      <c r="T63" s="30"/>
    </row>
  </sheetData>
  <mergeCells count="3">
    <mergeCell ref="A2:J2"/>
    <mergeCell ref="K2:T2"/>
    <mergeCell ref="A1:T1"/>
  </mergeCells>
  <conditionalFormatting sqref="J4:L63">
    <cfRule type="cellIs" dxfId="25" priority="3" operator="between">
      <formula>0.1</formula>
      <formula>0.45</formula>
    </cfRule>
    <cfRule type="cellIs" dxfId="24" priority="4" operator="between">
      <formula>0.3</formula>
      <formula>0.45</formula>
    </cfRule>
  </conditionalFormatting>
  <conditionalFormatting sqref="L4:L63">
    <cfRule type="cellIs" dxfId="23" priority="1" operator="between">
      <formula>0.65</formula>
      <formula>1</formula>
    </cfRule>
    <cfRule type="cellIs" dxfId="22" priority="2" operator="between">
      <formula>0.45</formula>
      <formula>0.65</formula>
    </cfRule>
  </conditionalFormatting>
  <conditionalFormatting sqref="M4:M63">
    <cfRule type="containsText" dxfId="21" priority="6" operator="containsText" text="&lt;30 mints">
      <formula>NOT(ISERROR(SEARCH("&lt;30 mints",M4)))</formula>
    </cfRule>
  </conditionalFormatting>
  <dataValidations count="2">
    <dataValidation type="list" allowBlank="1" showInputMessage="1" showErrorMessage="1" sqref="H33:H63 N4:N63 G4:G63" xr:uid="{444A345A-16FE-4283-B590-C25FB4DD2D86}">
      <formula1>"Yes, No"</formula1>
    </dataValidation>
    <dataValidation type="list" allowBlank="1" showInputMessage="1" showErrorMessage="1" sqref="M4:M63" xr:uid="{659049F3-6166-4BAC-AC8A-0B423B404F81}">
      <formula1>"&lt;30 mints, 30 mints, 45 mints, 60 mints, 90 mints, 120 mints"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>
                  <from>
                    <xdr:col>14</xdr:col>
                    <xdr:colOff>9525</xdr:colOff>
                    <xdr:row>2</xdr:row>
                    <xdr:rowOff>600075</xdr:rowOff>
                  </from>
                  <to>
                    <xdr:col>14</xdr:col>
                    <xdr:colOff>1943100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123825</xdr:rowOff>
                  </from>
                  <to>
                    <xdr:col>14</xdr:col>
                    <xdr:colOff>1943100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295275</xdr:rowOff>
                  </from>
                  <to>
                    <xdr:col>14</xdr:col>
                    <xdr:colOff>1943100</xdr:colOff>
                    <xdr:row>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457200</xdr:rowOff>
                  </from>
                  <to>
                    <xdr:col>14</xdr:col>
                    <xdr:colOff>1943100</xdr:colOff>
                    <xdr:row>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609600</xdr:rowOff>
                  </from>
                  <to>
                    <xdr:col>14</xdr:col>
                    <xdr:colOff>1943100</xdr:colOff>
                    <xdr:row>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762000</xdr:rowOff>
                  </from>
                  <to>
                    <xdr:col>14</xdr:col>
                    <xdr:colOff>1943100</xdr:colOff>
                    <xdr:row>3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914400</xdr:rowOff>
                  </from>
                  <to>
                    <xdr:col>15</xdr:col>
                    <xdr:colOff>57150</xdr:colOff>
                    <xdr:row>3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1076325</xdr:rowOff>
                  </from>
                  <to>
                    <xdr:col>14</xdr:col>
                    <xdr:colOff>1943100</xdr:colOff>
                    <xdr:row>3</xdr:row>
                    <xdr:rowOff>1352550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1228725</xdr:rowOff>
                  </from>
                  <to>
                    <xdr:col>14</xdr:col>
                    <xdr:colOff>1943100</xdr:colOff>
                    <xdr:row>3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1390650</xdr:rowOff>
                  </from>
                  <to>
                    <xdr:col>14</xdr:col>
                    <xdr:colOff>1943100</xdr:colOff>
                    <xdr:row>3</xdr:row>
                    <xdr:rowOff>1666875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4" name="Check Box 647">
              <controlPr defaultSize="0" autoFill="0" autoLine="0" autoPict="0" altText="">
                <anchor>
                  <from>
                    <xdr:col>15</xdr:col>
                    <xdr:colOff>47625</xdr:colOff>
                    <xdr:row>2</xdr:row>
                    <xdr:rowOff>600075</xdr:rowOff>
                  </from>
                  <to>
                    <xdr:col>15</xdr:col>
                    <xdr:colOff>1981200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5" name="Check Box 648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123825</xdr:rowOff>
                  </from>
                  <to>
                    <xdr:col>15</xdr:col>
                    <xdr:colOff>1981200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6" name="Check Box 655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304800</xdr:rowOff>
                  </from>
                  <to>
                    <xdr:col>15</xdr:col>
                    <xdr:colOff>1981200</xdr:colOff>
                    <xdr:row>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7" name="Check Box 656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476250</xdr:rowOff>
                  </from>
                  <to>
                    <xdr:col>15</xdr:col>
                    <xdr:colOff>1981200</xdr:colOff>
                    <xdr:row>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8" name="Check Box 657">
              <controlPr defaultSize="0" autoFill="0" autoLine="0" autoPict="0" altText="">
                <anchor>
                  <from>
                    <xdr:col>15</xdr:col>
                    <xdr:colOff>57150</xdr:colOff>
                    <xdr:row>3</xdr:row>
                    <xdr:rowOff>628650</xdr:rowOff>
                  </from>
                  <to>
                    <xdr:col>15</xdr:col>
                    <xdr:colOff>1990725</xdr:colOff>
                    <xdr:row>3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9" name="Check Box 658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790575</xdr:rowOff>
                  </from>
                  <to>
                    <xdr:col>15</xdr:col>
                    <xdr:colOff>1981200</xdr:colOff>
                    <xdr:row>3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0" name="Check Box 659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942975</xdr:rowOff>
                  </from>
                  <to>
                    <xdr:col>15</xdr:col>
                    <xdr:colOff>1981200</xdr:colOff>
                    <xdr:row>3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1" name="Check Box 1082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1104900</xdr:rowOff>
                  </from>
                  <to>
                    <xdr:col>15</xdr:col>
                    <xdr:colOff>1981200</xdr:colOff>
                    <xdr:row>3</xdr:row>
                    <xdr:rowOff>1381125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2" name="Check Box 1083">
              <controlPr defaultSize="0" autoFill="0" autoLine="0" autoPict="0" altText="">
                <anchor>
                  <from>
                    <xdr:col>17</xdr:col>
                    <xdr:colOff>28575</xdr:colOff>
                    <xdr:row>2</xdr:row>
                    <xdr:rowOff>619125</xdr:rowOff>
                  </from>
                  <to>
                    <xdr:col>18</xdr:col>
                    <xdr:colOff>57150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3" name="Check Box 1084">
              <controlPr defaultSize="0" autoFill="0" autoLine="0" autoPict="0" altText="">
                <anchor>
                  <from>
                    <xdr:col>17</xdr:col>
                    <xdr:colOff>28575</xdr:colOff>
                    <xdr:row>3</xdr:row>
                    <xdr:rowOff>152400</xdr:rowOff>
                  </from>
                  <to>
                    <xdr:col>18</xdr:col>
                    <xdr:colOff>57150</xdr:colOff>
                    <xdr:row>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4" name="Check Box 1085">
              <controlPr defaultSize="0" autoFill="0" autoLine="0" autoPict="0" altText="">
                <anchor>
                  <from>
                    <xdr:col>17</xdr:col>
                    <xdr:colOff>28575</xdr:colOff>
                    <xdr:row>3</xdr:row>
                    <xdr:rowOff>314325</xdr:rowOff>
                  </from>
                  <to>
                    <xdr:col>18</xdr:col>
                    <xdr:colOff>57150</xdr:colOff>
                    <xdr:row>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5" name="Check Box 1088">
              <controlPr defaultSize="0" autoFill="0" autoLine="0" autoPict="0" altText="">
                <anchor>
                  <from>
                    <xdr:col>18</xdr:col>
                    <xdr:colOff>0</xdr:colOff>
                    <xdr:row>2</xdr:row>
                    <xdr:rowOff>600075</xdr:rowOff>
                  </from>
                  <to>
                    <xdr:col>18</xdr:col>
                    <xdr:colOff>1647825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6" name="Check Box 1089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123825</xdr:rowOff>
                  </from>
                  <to>
                    <xdr:col>18</xdr:col>
                    <xdr:colOff>1647825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7" name="Check Box 1092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285750</xdr:rowOff>
                  </from>
                  <to>
                    <xdr:col>18</xdr:col>
                    <xdr:colOff>1647825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28" name="Check Box 1093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466725</xdr:rowOff>
                  </from>
                  <to>
                    <xdr:col>18</xdr:col>
                    <xdr:colOff>1647825</xdr:colOff>
                    <xdr:row>3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29" name="Check Box 1094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628650</xdr:rowOff>
                  </from>
                  <to>
                    <xdr:col>18</xdr:col>
                    <xdr:colOff>1647825</xdr:colOff>
                    <xdr:row>3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0" name="Check Box 1095">
              <controlPr defaultSize="0" autoFill="0" autoLine="0" autoPict="0" altText="">
                <anchor>
                  <from>
                    <xdr:col>18</xdr:col>
                    <xdr:colOff>9525</xdr:colOff>
                    <xdr:row>3</xdr:row>
                    <xdr:rowOff>800100</xdr:rowOff>
                  </from>
                  <to>
                    <xdr:col>19</xdr:col>
                    <xdr:colOff>371475</xdr:colOff>
                    <xdr:row>3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31" name="Check Box 1098">
              <controlPr defaultSize="0" autoFill="0" autoLine="0" autoPict="0" altText="">
                <anchor>
                  <from>
                    <xdr:col>18</xdr:col>
                    <xdr:colOff>9525</xdr:colOff>
                    <xdr:row>3</xdr:row>
                    <xdr:rowOff>971550</xdr:rowOff>
                  </from>
                  <to>
                    <xdr:col>19</xdr:col>
                    <xdr:colOff>371475</xdr:colOff>
                    <xdr:row>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32" name="Check Box 1099">
              <controlPr defaultSize="0" autoFill="0" autoLine="0" autoPict="0" altText="">
                <anchor>
                  <from>
                    <xdr:col>19</xdr:col>
                    <xdr:colOff>9525</xdr:colOff>
                    <xdr:row>2</xdr:row>
                    <xdr:rowOff>619125</xdr:rowOff>
                  </from>
                  <to>
                    <xdr:col>20</xdr:col>
                    <xdr:colOff>114300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33" name="Check Box 1100">
              <controlPr defaultSize="0" autoFill="0" autoLine="0" autoPict="0" altText="">
                <anchor>
                  <from>
                    <xdr:col>19</xdr:col>
                    <xdr:colOff>9525</xdr:colOff>
                    <xdr:row>3</xdr:row>
                    <xdr:rowOff>161925</xdr:rowOff>
                  </from>
                  <to>
                    <xdr:col>20</xdr:col>
                    <xdr:colOff>114300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34" name="Check Box 1101">
              <controlPr defaultSize="0" autoFill="0" autoLine="0" autoPict="0" altText="">
                <anchor>
                  <from>
                    <xdr:col>19</xdr:col>
                    <xdr:colOff>19050</xdr:colOff>
                    <xdr:row>3</xdr:row>
                    <xdr:rowOff>342900</xdr:rowOff>
                  </from>
                  <to>
                    <xdr:col>20</xdr:col>
                    <xdr:colOff>123825</xdr:colOff>
                    <xdr:row>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35" name="Check Box 1102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1552575</xdr:rowOff>
                  </from>
                  <to>
                    <xdr:col>14</xdr:col>
                    <xdr:colOff>1943100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36" name="Check Box 1164">
              <controlPr defaultSize="0" autoFill="0" autoLine="0" autoPict="0" altText="">
                <anchor>
                  <from>
                    <xdr:col>15</xdr:col>
                    <xdr:colOff>2124075</xdr:colOff>
                    <xdr:row>2</xdr:row>
                    <xdr:rowOff>609600</xdr:rowOff>
                  </from>
                  <to>
                    <xdr:col>16</xdr:col>
                    <xdr:colOff>1914525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37" name="Check Box 1166">
              <controlPr defaultSize="0" autoFill="0" autoLine="0" autoPict="0" altText="">
                <anchor>
                  <from>
                    <xdr:col>15</xdr:col>
                    <xdr:colOff>2124075</xdr:colOff>
                    <xdr:row>3</xdr:row>
                    <xdr:rowOff>142875</xdr:rowOff>
                  </from>
                  <to>
                    <xdr:col>16</xdr:col>
                    <xdr:colOff>1914525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38" name="Check Box 1168">
              <controlPr defaultSize="0" autoFill="0" autoLine="0" autoPict="0" altText="">
                <anchor>
                  <from>
                    <xdr:col>15</xdr:col>
                    <xdr:colOff>2133600</xdr:colOff>
                    <xdr:row>3</xdr:row>
                    <xdr:rowOff>314325</xdr:rowOff>
                  </from>
                  <to>
                    <xdr:col>16</xdr:col>
                    <xdr:colOff>1924050</xdr:colOff>
                    <xdr:row>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39" name="Check Box 1170">
              <controlPr defaultSize="0" autoFill="0" autoLine="0" autoPict="0" altText="">
                <anchor>
                  <from>
                    <xdr:col>15</xdr:col>
                    <xdr:colOff>2133600</xdr:colOff>
                    <xdr:row>3</xdr:row>
                    <xdr:rowOff>504825</xdr:rowOff>
                  </from>
                  <to>
                    <xdr:col>16</xdr:col>
                    <xdr:colOff>1924050</xdr:colOff>
                    <xdr:row>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40" name="Check Box 1172">
              <controlPr defaultSize="0" autoFill="0" autoLine="0" autoPict="0" altText="">
                <anchor>
                  <from>
                    <xdr:col>15</xdr:col>
                    <xdr:colOff>2133600</xdr:colOff>
                    <xdr:row>3</xdr:row>
                    <xdr:rowOff>685800</xdr:rowOff>
                  </from>
                  <to>
                    <xdr:col>16</xdr:col>
                    <xdr:colOff>1924050</xdr:colOff>
                    <xdr:row>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41" name="Check Box 1175">
              <controlPr defaultSize="0" autoFill="0" autoLine="0" autoPict="0" altText="">
                <anchor>
                  <from>
                    <xdr:col>15</xdr:col>
                    <xdr:colOff>2133600</xdr:colOff>
                    <xdr:row>3</xdr:row>
                    <xdr:rowOff>847725</xdr:rowOff>
                  </from>
                  <to>
                    <xdr:col>16</xdr:col>
                    <xdr:colOff>1924050</xdr:colOff>
                    <xdr:row>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42" name="Check Box 1177">
              <controlPr defaultSize="0" autoFill="0" autoLine="0" autoPict="0" altText="">
                <anchor>
                  <from>
                    <xdr:col>15</xdr:col>
                    <xdr:colOff>2133600</xdr:colOff>
                    <xdr:row>3</xdr:row>
                    <xdr:rowOff>1000125</xdr:rowOff>
                  </from>
                  <to>
                    <xdr:col>16</xdr:col>
                    <xdr:colOff>1924050</xdr:colOff>
                    <xdr:row>3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43" name="Check Box 1178">
              <controlPr defaultSize="0" autoFill="0" autoLine="0" autoPict="0" altText="">
                <anchor>
                  <from>
                    <xdr:col>15</xdr:col>
                    <xdr:colOff>2133600</xdr:colOff>
                    <xdr:row>3</xdr:row>
                    <xdr:rowOff>1162050</xdr:rowOff>
                  </from>
                  <to>
                    <xdr:col>16</xdr:col>
                    <xdr:colOff>1924050</xdr:colOff>
                    <xdr:row>3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44" name="Check Box 1179">
              <controlPr defaultSize="0" autoFill="0" autoLine="0" autoPict="0" altText="">
                <anchor>
                  <from>
                    <xdr:col>16</xdr:col>
                    <xdr:colOff>0</xdr:colOff>
                    <xdr:row>3</xdr:row>
                    <xdr:rowOff>1314450</xdr:rowOff>
                  </from>
                  <to>
                    <xdr:col>16</xdr:col>
                    <xdr:colOff>1933575</xdr:colOff>
                    <xdr:row>3</xdr:row>
                    <xdr:rowOff>1590675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45" name="Check Box 1180">
              <controlPr defaultSize="0" autoFill="0" autoLine="0" autoPict="0" altText="">
                <anchor>
                  <from>
                    <xdr:col>17</xdr:col>
                    <xdr:colOff>28575</xdr:colOff>
                    <xdr:row>3</xdr:row>
                    <xdr:rowOff>485775</xdr:rowOff>
                  </from>
                  <to>
                    <xdr:col>18</xdr:col>
                    <xdr:colOff>57150</xdr:colOff>
                    <xdr:row>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46" name="Check Box 1181">
              <controlPr defaultSize="0" autoFill="0" autoLine="0" autoPict="0" altText="">
                <anchor>
                  <from>
                    <xdr:col>19</xdr:col>
                    <xdr:colOff>28575</xdr:colOff>
                    <xdr:row>3</xdr:row>
                    <xdr:rowOff>523875</xdr:rowOff>
                  </from>
                  <to>
                    <xdr:col>20</xdr:col>
                    <xdr:colOff>133350</xdr:colOff>
                    <xdr:row>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47" name="Check Box 1511">
              <controlPr defaultSize="0" autoFill="0" autoLine="0" autoPict="0" altText="">
                <anchor>
                  <from>
                    <xdr:col>14</xdr:col>
                    <xdr:colOff>9525</xdr:colOff>
                    <xdr:row>3</xdr:row>
                    <xdr:rowOff>1762125</xdr:rowOff>
                  </from>
                  <to>
                    <xdr:col>14</xdr:col>
                    <xdr:colOff>1943100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48" name="Check Box 1512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114300</xdr:rowOff>
                  </from>
                  <to>
                    <xdr:col>14</xdr:col>
                    <xdr:colOff>1943100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49" name="Check Box 1513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285750</xdr:rowOff>
                  </from>
                  <to>
                    <xdr:col>14</xdr:col>
                    <xdr:colOff>1943100</xdr:colOff>
                    <xdr:row>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50" name="Check Box 1514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447675</xdr:rowOff>
                  </from>
                  <to>
                    <xdr:col>14</xdr:col>
                    <xdr:colOff>1943100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51" name="Check Box 1515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600075</xdr:rowOff>
                  </from>
                  <to>
                    <xdr:col>14</xdr:col>
                    <xdr:colOff>1943100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52" name="Check Box 1516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752475</xdr:rowOff>
                  </from>
                  <to>
                    <xdr:col>14</xdr:col>
                    <xdr:colOff>1943100</xdr:colOff>
                    <xdr:row>4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53" name="Check Box 1517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904875</xdr:rowOff>
                  </from>
                  <to>
                    <xdr:col>15</xdr:col>
                    <xdr:colOff>57150</xdr:colOff>
                    <xdr:row>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54" name="Check Box 1518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1066800</xdr:rowOff>
                  </from>
                  <to>
                    <xdr:col>14</xdr:col>
                    <xdr:colOff>1943100</xdr:colOff>
                    <xdr:row>4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55" name="Check Box 1519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1219200</xdr:rowOff>
                  </from>
                  <to>
                    <xdr:col>14</xdr:col>
                    <xdr:colOff>1943100</xdr:colOff>
                    <xdr:row>4</xdr:row>
                    <xdr:rowOff>1495425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56" name="Check Box 1520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1381125</xdr:rowOff>
                  </from>
                  <to>
                    <xdr:col>14</xdr:col>
                    <xdr:colOff>1943100</xdr:colOff>
                    <xdr:row>4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57" name="Check Box 1521">
              <controlPr defaultSize="0" autoFill="0" autoLine="0" autoPict="0" altText="">
                <anchor>
                  <from>
                    <xdr:col>15</xdr:col>
                    <xdr:colOff>47625</xdr:colOff>
                    <xdr:row>3</xdr:row>
                    <xdr:rowOff>1762125</xdr:rowOff>
                  </from>
                  <to>
                    <xdr:col>15</xdr:col>
                    <xdr:colOff>1981200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58" name="Check Box 1522">
              <controlPr defaultSize="0" autoFill="0" autoLine="0" autoPict="0" altText="">
                <anchor>
                  <from>
                    <xdr:col>15</xdr:col>
                    <xdr:colOff>47625</xdr:colOff>
                    <xdr:row>4</xdr:row>
                    <xdr:rowOff>114300</xdr:rowOff>
                  </from>
                  <to>
                    <xdr:col>15</xdr:col>
                    <xdr:colOff>1981200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59" name="Check Box 1523">
              <controlPr defaultSize="0" autoFill="0" autoLine="0" autoPict="0" altText="">
                <anchor>
                  <from>
                    <xdr:col>15</xdr:col>
                    <xdr:colOff>47625</xdr:colOff>
                    <xdr:row>4</xdr:row>
                    <xdr:rowOff>295275</xdr:rowOff>
                  </from>
                  <to>
                    <xdr:col>15</xdr:col>
                    <xdr:colOff>1981200</xdr:colOff>
                    <xdr:row>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60" name="Check Box 1524">
              <controlPr defaultSize="0" autoFill="0" autoLine="0" autoPict="0" altText="">
                <anchor>
                  <from>
                    <xdr:col>15</xdr:col>
                    <xdr:colOff>47625</xdr:colOff>
                    <xdr:row>4</xdr:row>
                    <xdr:rowOff>466725</xdr:rowOff>
                  </from>
                  <to>
                    <xdr:col>15</xdr:col>
                    <xdr:colOff>1981200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61" name="Check Box 1525">
              <controlPr defaultSize="0" autoFill="0" autoLine="0" autoPict="0" altText="">
                <anchor>
                  <from>
                    <xdr:col>15</xdr:col>
                    <xdr:colOff>57150</xdr:colOff>
                    <xdr:row>4</xdr:row>
                    <xdr:rowOff>619125</xdr:rowOff>
                  </from>
                  <to>
                    <xdr:col>15</xdr:col>
                    <xdr:colOff>1990725</xdr:colOff>
                    <xdr:row>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62" name="Check Box 1526">
              <controlPr defaultSize="0" autoFill="0" autoLine="0" autoPict="0" altText="">
                <anchor>
                  <from>
                    <xdr:col>15</xdr:col>
                    <xdr:colOff>47625</xdr:colOff>
                    <xdr:row>4</xdr:row>
                    <xdr:rowOff>781050</xdr:rowOff>
                  </from>
                  <to>
                    <xdr:col>15</xdr:col>
                    <xdr:colOff>1981200</xdr:colOff>
                    <xdr:row>4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63" name="Check Box 1527">
              <controlPr defaultSize="0" autoFill="0" autoLine="0" autoPict="0" altText="">
                <anchor>
                  <from>
                    <xdr:col>15</xdr:col>
                    <xdr:colOff>47625</xdr:colOff>
                    <xdr:row>4</xdr:row>
                    <xdr:rowOff>933450</xdr:rowOff>
                  </from>
                  <to>
                    <xdr:col>15</xdr:col>
                    <xdr:colOff>1981200</xdr:colOff>
                    <xdr:row>4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64" name="Check Box 1528">
              <controlPr defaultSize="0" autoFill="0" autoLine="0" autoPict="0" altText="">
                <anchor>
                  <from>
                    <xdr:col>15</xdr:col>
                    <xdr:colOff>47625</xdr:colOff>
                    <xdr:row>4</xdr:row>
                    <xdr:rowOff>1095375</xdr:rowOff>
                  </from>
                  <to>
                    <xdr:col>15</xdr:col>
                    <xdr:colOff>1981200</xdr:colOff>
                    <xdr:row>4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65" name="Check Box 1529">
              <controlPr defaultSize="0" autoFill="0" autoLine="0" autoPict="0" altText="">
                <anchor>
                  <from>
                    <xdr:col>17</xdr:col>
                    <xdr:colOff>28575</xdr:colOff>
                    <xdr:row>3</xdr:row>
                    <xdr:rowOff>1781175</xdr:rowOff>
                  </from>
                  <to>
                    <xdr:col>18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66" name="Check Box 1530">
              <controlPr defaultSize="0" autoFill="0" autoLine="0" autoPict="0" altText="">
                <anchor>
                  <from>
                    <xdr:col>17</xdr:col>
                    <xdr:colOff>28575</xdr:colOff>
                    <xdr:row>4</xdr:row>
                    <xdr:rowOff>142875</xdr:rowOff>
                  </from>
                  <to>
                    <xdr:col>18</xdr:col>
                    <xdr:colOff>57150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67" name="Check Box 1531">
              <controlPr defaultSize="0" autoFill="0" autoLine="0" autoPict="0" altText="">
                <anchor>
                  <from>
                    <xdr:col>17</xdr:col>
                    <xdr:colOff>28575</xdr:colOff>
                    <xdr:row>4</xdr:row>
                    <xdr:rowOff>304800</xdr:rowOff>
                  </from>
                  <to>
                    <xdr:col>18</xdr:col>
                    <xdr:colOff>57150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68" name="Check Box 1532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1762125</xdr:rowOff>
                  </from>
                  <to>
                    <xdr:col>18</xdr:col>
                    <xdr:colOff>1647825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69" name="Check Box 1533">
              <controlPr defaultSize="0" autoFill="0" autoLine="0" autoPict="0" altText="">
                <anchor>
                  <from>
                    <xdr:col>18</xdr:col>
                    <xdr:colOff>0</xdr:colOff>
                    <xdr:row>4</xdr:row>
                    <xdr:rowOff>114300</xdr:rowOff>
                  </from>
                  <to>
                    <xdr:col>18</xdr:col>
                    <xdr:colOff>1647825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70" name="Check Box 1534">
              <controlPr defaultSize="0" autoFill="0" autoLine="0" autoPict="0" altText="">
                <anchor>
                  <from>
                    <xdr:col>18</xdr:col>
                    <xdr:colOff>0</xdr:colOff>
                    <xdr:row>4</xdr:row>
                    <xdr:rowOff>276225</xdr:rowOff>
                  </from>
                  <to>
                    <xdr:col>18</xdr:col>
                    <xdr:colOff>1647825</xdr:colOff>
                    <xdr:row>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71" name="Check Box 1535">
              <controlPr defaultSize="0" autoFill="0" autoLine="0" autoPict="0" altText="">
                <anchor>
                  <from>
                    <xdr:col>18</xdr:col>
                    <xdr:colOff>0</xdr:colOff>
                    <xdr:row>4</xdr:row>
                    <xdr:rowOff>457200</xdr:rowOff>
                  </from>
                  <to>
                    <xdr:col>18</xdr:col>
                    <xdr:colOff>1647825</xdr:colOff>
                    <xdr:row>4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72" name="Check Box 1536">
              <controlPr defaultSize="0" autoFill="0" autoLine="0" autoPict="0" altText="">
                <anchor>
                  <from>
                    <xdr:col>18</xdr:col>
                    <xdr:colOff>0</xdr:colOff>
                    <xdr:row>4</xdr:row>
                    <xdr:rowOff>619125</xdr:rowOff>
                  </from>
                  <to>
                    <xdr:col>18</xdr:col>
                    <xdr:colOff>1647825</xdr:colOff>
                    <xdr:row>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73" name="Check Box 1537">
              <controlPr defaultSize="0" autoFill="0" autoLine="0" autoPict="0" altText="">
                <anchor>
                  <from>
                    <xdr:col>18</xdr:col>
                    <xdr:colOff>9525</xdr:colOff>
                    <xdr:row>4</xdr:row>
                    <xdr:rowOff>790575</xdr:rowOff>
                  </from>
                  <to>
                    <xdr:col>19</xdr:col>
                    <xdr:colOff>371475</xdr:colOff>
                    <xdr:row>4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74" name="Check Box 1538">
              <controlPr defaultSize="0" autoFill="0" autoLine="0" autoPict="0" altText="">
                <anchor>
                  <from>
                    <xdr:col>18</xdr:col>
                    <xdr:colOff>9525</xdr:colOff>
                    <xdr:row>4</xdr:row>
                    <xdr:rowOff>962025</xdr:rowOff>
                  </from>
                  <to>
                    <xdr:col>19</xdr:col>
                    <xdr:colOff>371475</xdr:colOff>
                    <xdr:row>4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75" name="Check Box 1539">
              <controlPr defaultSize="0" autoFill="0" autoLine="0" autoPict="0" altText="">
                <anchor>
                  <from>
                    <xdr:col>19</xdr:col>
                    <xdr:colOff>9525</xdr:colOff>
                    <xdr:row>3</xdr:row>
                    <xdr:rowOff>1781175</xdr:rowOff>
                  </from>
                  <to>
                    <xdr:col>20</xdr:col>
                    <xdr:colOff>114300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76" name="Check Box 1540">
              <controlPr defaultSize="0" autoFill="0" autoLine="0" autoPict="0" altText="">
                <anchor>
                  <from>
                    <xdr:col>19</xdr:col>
                    <xdr:colOff>9525</xdr:colOff>
                    <xdr:row>4</xdr:row>
                    <xdr:rowOff>152400</xdr:rowOff>
                  </from>
                  <to>
                    <xdr:col>20</xdr:col>
                    <xdr:colOff>114300</xdr:colOff>
                    <xdr:row>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77" name="Check Box 1541">
              <controlPr defaultSize="0" autoFill="0" autoLine="0" autoPict="0" altText="">
                <anchor>
                  <from>
                    <xdr:col>19</xdr:col>
                    <xdr:colOff>19050</xdr:colOff>
                    <xdr:row>4</xdr:row>
                    <xdr:rowOff>333375</xdr:rowOff>
                  </from>
                  <to>
                    <xdr:col>20</xdr:col>
                    <xdr:colOff>123825</xdr:colOff>
                    <xdr:row>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78" name="Check Box 1542">
              <controlPr defaultSize="0" autoFill="0" autoLine="0" autoPict="0" altText="">
                <anchor>
                  <from>
                    <xdr:col>14</xdr:col>
                    <xdr:colOff>9525</xdr:colOff>
                    <xdr:row>4</xdr:row>
                    <xdr:rowOff>1543050</xdr:rowOff>
                  </from>
                  <to>
                    <xdr:col>14</xdr:col>
                    <xdr:colOff>1943100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79" name="Check Box 1543">
              <controlPr defaultSize="0" autoFill="0" autoLine="0" autoPict="0" altText="">
                <anchor>
                  <from>
                    <xdr:col>15</xdr:col>
                    <xdr:colOff>2124075</xdr:colOff>
                    <xdr:row>3</xdr:row>
                    <xdr:rowOff>1771650</xdr:rowOff>
                  </from>
                  <to>
                    <xdr:col>16</xdr:col>
                    <xdr:colOff>1914525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80" name="Check Box 1544">
              <controlPr defaultSize="0" autoFill="0" autoLine="0" autoPict="0" altText="">
                <anchor>
                  <from>
                    <xdr:col>15</xdr:col>
                    <xdr:colOff>2124075</xdr:colOff>
                    <xdr:row>4</xdr:row>
                    <xdr:rowOff>133350</xdr:rowOff>
                  </from>
                  <to>
                    <xdr:col>16</xdr:col>
                    <xdr:colOff>1914525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81" name="Check Box 1545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304800</xdr:rowOff>
                  </from>
                  <to>
                    <xdr:col>16</xdr:col>
                    <xdr:colOff>1924050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82" name="Check Box 1546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495300</xdr:rowOff>
                  </from>
                  <to>
                    <xdr:col>16</xdr:col>
                    <xdr:colOff>1924050</xdr:colOff>
                    <xdr:row>4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83" name="Check Box 1547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676275</xdr:rowOff>
                  </from>
                  <to>
                    <xdr:col>16</xdr:col>
                    <xdr:colOff>1924050</xdr:colOff>
                    <xdr:row>4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84" name="Check Box 1548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838200</xdr:rowOff>
                  </from>
                  <to>
                    <xdr:col>16</xdr:col>
                    <xdr:colOff>1924050</xdr:colOff>
                    <xdr:row>4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85" name="Check Box 1549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990600</xdr:rowOff>
                  </from>
                  <to>
                    <xdr:col>16</xdr:col>
                    <xdr:colOff>1924050</xdr:colOff>
                    <xdr:row>4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86" name="Check Box 1550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1152525</xdr:rowOff>
                  </from>
                  <to>
                    <xdr:col>16</xdr:col>
                    <xdr:colOff>1924050</xdr:colOff>
                    <xdr:row>4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87" name="Check Box 1551">
              <controlPr defaultSize="0" autoFill="0" autoLine="0" autoPict="0" altText="">
                <anchor>
                  <from>
                    <xdr:col>16</xdr:col>
                    <xdr:colOff>0</xdr:colOff>
                    <xdr:row>4</xdr:row>
                    <xdr:rowOff>1304925</xdr:rowOff>
                  </from>
                  <to>
                    <xdr:col>16</xdr:col>
                    <xdr:colOff>1933575</xdr:colOff>
                    <xdr:row>4</xdr:row>
                    <xdr:rowOff>1581150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88" name="Check Box 1552">
              <controlPr defaultSize="0" autoFill="0" autoLine="0" autoPict="0" altText="">
                <anchor>
                  <from>
                    <xdr:col>17</xdr:col>
                    <xdr:colOff>28575</xdr:colOff>
                    <xdr:row>4</xdr:row>
                    <xdr:rowOff>476250</xdr:rowOff>
                  </from>
                  <to>
                    <xdr:col>18</xdr:col>
                    <xdr:colOff>57150</xdr:colOff>
                    <xdr:row>4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89" name="Check Box 1553">
              <controlPr defaultSize="0" autoFill="0" autoLine="0" autoPict="0" altText="">
                <anchor>
                  <from>
                    <xdr:col>19</xdr:col>
                    <xdr:colOff>28575</xdr:colOff>
                    <xdr:row>4</xdr:row>
                    <xdr:rowOff>514350</xdr:rowOff>
                  </from>
                  <to>
                    <xdr:col>20</xdr:col>
                    <xdr:colOff>133350</xdr:colOff>
                    <xdr:row>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90" name="Check Box 1554">
              <controlPr defaultSize="0" autoFill="0" autoLine="0" autoPict="0" altText="">
                <anchor>
                  <from>
                    <xdr:col>14</xdr:col>
                    <xdr:colOff>19050</xdr:colOff>
                    <xdr:row>4</xdr:row>
                    <xdr:rowOff>1724025</xdr:rowOff>
                  </from>
                  <to>
                    <xdr:col>14</xdr:col>
                    <xdr:colOff>1952625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91" name="Check Box 1555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114300</xdr:rowOff>
                  </from>
                  <to>
                    <xdr:col>14</xdr:col>
                    <xdr:colOff>1952625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92" name="Check Box 1556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285750</xdr:rowOff>
                  </from>
                  <to>
                    <xdr:col>14</xdr:col>
                    <xdr:colOff>1952625</xdr:colOff>
                    <xdr:row>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93" name="Check Box 1557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447675</xdr:rowOff>
                  </from>
                  <to>
                    <xdr:col>14</xdr:col>
                    <xdr:colOff>1952625</xdr:colOff>
                    <xdr:row>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94" name="Check Box 1558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600075</xdr:rowOff>
                  </from>
                  <to>
                    <xdr:col>14</xdr:col>
                    <xdr:colOff>1952625</xdr:colOff>
                    <xdr:row>5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95" name="Check Box 1559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752475</xdr:rowOff>
                  </from>
                  <to>
                    <xdr:col>14</xdr:col>
                    <xdr:colOff>1952625</xdr:colOff>
                    <xdr:row>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96" name="Check Box 1560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904875</xdr:rowOff>
                  </from>
                  <to>
                    <xdr:col>15</xdr:col>
                    <xdr:colOff>66675</xdr:colOff>
                    <xdr:row>5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97" name="Check Box 1561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1066800</xdr:rowOff>
                  </from>
                  <to>
                    <xdr:col>14</xdr:col>
                    <xdr:colOff>1952625</xdr:colOff>
                    <xdr:row>5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98" name="Check Box 1562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1219200</xdr:rowOff>
                  </from>
                  <to>
                    <xdr:col>14</xdr:col>
                    <xdr:colOff>1952625</xdr:colOff>
                    <xdr:row>5</xdr:row>
                    <xdr:rowOff>1495425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99" name="Check Box 1563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1381125</xdr:rowOff>
                  </from>
                  <to>
                    <xdr:col>14</xdr:col>
                    <xdr:colOff>1952625</xdr:colOff>
                    <xdr:row>5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100" name="Check Box 1564">
              <controlPr defaultSize="0" autoFill="0" autoLine="0" autoPict="0" altText="">
                <anchor>
                  <from>
                    <xdr:col>15</xdr:col>
                    <xdr:colOff>57150</xdr:colOff>
                    <xdr:row>4</xdr:row>
                    <xdr:rowOff>1724025</xdr:rowOff>
                  </from>
                  <to>
                    <xdr:col>15</xdr:col>
                    <xdr:colOff>1990725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101" name="Check Box 1565">
              <controlPr defaultSize="0" autoFill="0" autoLine="0" autoPict="0" altText="">
                <anchor>
                  <from>
                    <xdr:col>15</xdr:col>
                    <xdr:colOff>57150</xdr:colOff>
                    <xdr:row>5</xdr:row>
                    <xdr:rowOff>114300</xdr:rowOff>
                  </from>
                  <to>
                    <xdr:col>15</xdr:col>
                    <xdr:colOff>1990725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102" name="Check Box 1566">
              <controlPr defaultSize="0" autoFill="0" autoLine="0" autoPict="0" altText="">
                <anchor>
                  <from>
                    <xdr:col>15</xdr:col>
                    <xdr:colOff>57150</xdr:colOff>
                    <xdr:row>5</xdr:row>
                    <xdr:rowOff>295275</xdr:rowOff>
                  </from>
                  <to>
                    <xdr:col>15</xdr:col>
                    <xdr:colOff>1990725</xdr:colOff>
                    <xdr:row>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103" name="Check Box 1567">
              <controlPr defaultSize="0" autoFill="0" autoLine="0" autoPict="0" altText="">
                <anchor>
                  <from>
                    <xdr:col>15</xdr:col>
                    <xdr:colOff>57150</xdr:colOff>
                    <xdr:row>5</xdr:row>
                    <xdr:rowOff>466725</xdr:rowOff>
                  </from>
                  <to>
                    <xdr:col>15</xdr:col>
                    <xdr:colOff>1990725</xdr:colOff>
                    <xdr:row>5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104" name="Check Box 1568">
              <controlPr defaultSize="0" autoFill="0" autoLine="0" autoPict="0" altText="">
                <anchor>
                  <from>
                    <xdr:col>15</xdr:col>
                    <xdr:colOff>66675</xdr:colOff>
                    <xdr:row>5</xdr:row>
                    <xdr:rowOff>619125</xdr:rowOff>
                  </from>
                  <to>
                    <xdr:col>15</xdr:col>
                    <xdr:colOff>2000250</xdr:colOff>
                    <xdr:row>5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105" name="Check Box 1569">
              <controlPr defaultSize="0" autoFill="0" autoLine="0" autoPict="0" altText="">
                <anchor>
                  <from>
                    <xdr:col>15</xdr:col>
                    <xdr:colOff>57150</xdr:colOff>
                    <xdr:row>5</xdr:row>
                    <xdr:rowOff>781050</xdr:rowOff>
                  </from>
                  <to>
                    <xdr:col>15</xdr:col>
                    <xdr:colOff>1990725</xdr:colOff>
                    <xdr:row>5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106" name="Check Box 1570">
              <controlPr defaultSize="0" autoFill="0" autoLine="0" autoPict="0" altText="">
                <anchor>
                  <from>
                    <xdr:col>15</xdr:col>
                    <xdr:colOff>57150</xdr:colOff>
                    <xdr:row>5</xdr:row>
                    <xdr:rowOff>933450</xdr:rowOff>
                  </from>
                  <to>
                    <xdr:col>15</xdr:col>
                    <xdr:colOff>1990725</xdr:colOff>
                    <xdr:row>5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107" name="Check Box 1571">
              <controlPr defaultSize="0" autoFill="0" autoLine="0" autoPict="0" altText="">
                <anchor>
                  <from>
                    <xdr:col>15</xdr:col>
                    <xdr:colOff>57150</xdr:colOff>
                    <xdr:row>5</xdr:row>
                    <xdr:rowOff>1095375</xdr:rowOff>
                  </from>
                  <to>
                    <xdr:col>15</xdr:col>
                    <xdr:colOff>1990725</xdr:colOff>
                    <xdr:row>5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108" name="Check Box 1572">
              <controlPr defaultSize="0" autoFill="0" autoLine="0" autoPict="0" altText="">
                <anchor>
                  <from>
                    <xdr:col>17</xdr:col>
                    <xdr:colOff>38100</xdr:colOff>
                    <xdr:row>4</xdr:row>
                    <xdr:rowOff>1743075</xdr:rowOff>
                  </from>
                  <to>
                    <xdr:col>18</xdr:col>
                    <xdr:colOff>66675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109" name="Check Box 1573">
              <controlPr defaultSize="0" autoFill="0" autoLine="0" autoPict="0" altText="">
                <anchor>
                  <from>
                    <xdr:col>17</xdr:col>
                    <xdr:colOff>38100</xdr:colOff>
                    <xdr:row>5</xdr:row>
                    <xdr:rowOff>142875</xdr:rowOff>
                  </from>
                  <to>
                    <xdr:col>18</xdr:col>
                    <xdr:colOff>66675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110" name="Check Box 1574">
              <controlPr defaultSize="0" autoFill="0" autoLine="0" autoPict="0" altText="">
                <anchor>
                  <from>
                    <xdr:col>17</xdr:col>
                    <xdr:colOff>38100</xdr:colOff>
                    <xdr:row>5</xdr:row>
                    <xdr:rowOff>304800</xdr:rowOff>
                  </from>
                  <to>
                    <xdr:col>18</xdr:col>
                    <xdr:colOff>66675</xdr:colOff>
                    <xdr:row>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111" name="Check Box 1575">
              <controlPr defaultSize="0" autoFill="0" autoLine="0" autoPict="0" altText="">
                <anchor>
                  <from>
                    <xdr:col>18</xdr:col>
                    <xdr:colOff>9525</xdr:colOff>
                    <xdr:row>4</xdr:row>
                    <xdr:rowOff>1724025</xdr:rowOff>
                  </from>
                  <to>
                    <xdr:col>18</xdr:col>
                    <xdr:colOff>1657350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112" name="Check Box 1576">
              <controlPr defaultSize="0" autoFill="0" autoLine="0" autoPict="0" altText="">
                <anchor>
                  <from>
                    <xdr:col>18</xdr:col>
                    <xdr:colOff>9525</xdr:colOff>
                    <xdr:row>5</xdr:row>
                    <xdr:rowOff>114300</xdr:rowOff>
                  </from>
                  <to>
                    <xdr:col>18</xdr:col>
                    <xdr:colOff>1657350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113" name="Check Box 1577">
              <controlPr defaultSize="0" autoFill="0" autoLine="0" autoPict="0" altText="">
                <anchor>
                  <from>
                    <xdr:col>18</xdr:col>
                    <xdr:colOff>9525</xdr:colOff>
                    <xdr:row>5</xdr:row>
                    <xdr:rowOff>276225</xdr:rowOff>
                  </from>
                  <to>
                    <xdr:col>18</xdr:col>
                    <xdr:colOff>1657350</xdr:colOff>
                    <xdr:row>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114" name="Check Box 1578">
              <controlPr defaultSize="0" autoFill="0" autoLine="0" autoPict="0" altText="">
                <anchor>
                  <from>
                    <xdr:col>18</xdr:col>
                    <xdr:colOff>9525</xdr:colOff>
                    <xdr:row>5</xdr:row>
                    <xdr:rowOff>457200</xdr:rowOff>
                  </from>
                  <to>
                    <xdr:col>18</xdr:col>
                    <xdr:colOff>1657350</xdr:colOff>
                    <xdr:row>5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115" name="Check Box 1579">
              <controlPr defaultSize="0" autoFill="0" autoLine="0" autoPict="0" altText="">
                <anchor>
                  <from>
                    <xdr:col>18</xdr:col>
                    <xdr:colOff>9525</xdr:colOff>
                    <xdr:row>5</xdr:row>
                    <xdr:rowOff>619125</xdr:rowOff>
                  </from>
                  <to>
                    <xdr:col>18</xdr:col>
                    <xdr:colOff>1657350</xdr:colOff>
                    <xdr:row>5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116" name="Check Box 1580">
              <controlPr defaultSize="0" autoFill="0" autoLine="0" autoPict="0" altText="">
                <anchor>
                  <from>
                    <xdr:col>18</xdr:col>
                    <xdr:colOff>28575</xdr:colOff>
                    <xdr:row>5</xdr:row>
                    <xdr:rowOff>790575</xdr:rowOff>
                  </from>
                  <to>
                    <xdr:col>19</xdr:col>
                    <xdr:colOff>381000</xdr:colOff>
                    <xdr:row>5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117" name="Check Box 1581">
              <controlPr defaultSize="0" autoFill="0" autoLine="0" autoPict="0" altText="">
                <anchor>
                  <from>
                    <xdr:col>18</xdr:col>
                    <xdr:colOff>28575</xdr:colOff>
                    <xdr:row>5</xdr:row>
                    <xdr:rowOff>962025</xdr:rowOff>
                  </from>
                  <to>
                    <xdr:col>19</xdr:col>
                    <xdr:colOff>381000</xdr:colOff>
                    <xdr:row>5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118" name="Check Box 1582">
              <controlPr defaultSize="0" autoFill="0" autoLine="0" autoPict="0" altText="">
                <anchor>
                  <from>
                    <xdr:col>19</xdr:col>
                    <xdr:colOff>19050</xdr:colOff>
                    <xdr:row>4</xdr:row>
                    <xdr:rowOff>1743075</xdr:rowOff>
                  </from>
                  <to>
                    <xdr:col>20</xdr:col>
                    <xdr:colOff>123825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119" name="Check Box 1583">
              <controlPr defaultSize="0" autoFill="0" autoLine="0" autoPict="0" altText="">
                <anchor>
                  <from>
                    <xdr:col>19</xdr:col>
                    <xdr:colOff>19050</xdr:colOff>
                    <xdr:row>5</xdr:row>
                    <xdr:rowOff>152400</xdr:rowOff>
                  </from>
                  <to>
                    <xdr:col>20</xdr:col>
                    <xdr:colOff>123825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120" name="Check Box 1584">
              <controlPr defaultSize="0" autoFill="0" autoLine="0" autoPict="0" altText="">
                <anchor>
                  <from>
                    <xdr:col>19</xdr:col>
                    <xdr:colOff>28575</xdr:colOff>
                    <xdr:row>5</xdr:row>
                    <xdr:rowOff>333375</xdr:rowOff>
                  </from>
                  <to>
                    <xdr:col>20</xdr:col>
                    <xdr:colOff>133350</xdr:colOff>
                    <xdr:row>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121" name="Check Box 1585">
              <controlPr defaultSize="0" autoFill="0" autoLine="0" autoPict="0" altText="">
                <anchor>
                  <from>
                    <xdr:col>14</xdr:col>
                    <xdr:colOff>19050</xdr:colOff>
                    <xdr:row>5</xdr:row>
                    <xdr:rowOff>1543050</xdr:rowOff>
                  </from>
                  <to>
                    <xdr:col>14</xdr:col>
                    <xdr:colOff>1952625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122" name="Check Box 1586">
              <controlPr defaultSize="0" autoFill="0" autoLine="0" autoPict="0" altText="">
                <anchor>
                  <from>
                    <xdr:col>15</xdr:col>
                    <xdr:colOff>2133600</xdr:colOff>
                    <xdr:row>4</xdr:row>
                    <xdr:rowOff>1733550</xdr:rowOff>
                  </from>
                  <to>
                    <xdr:col>16</xdr:col>
                    <xdr:colOff>1924050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23" name="Check Box 1587">
              <controlPr defaultSize="0" autoFill="0" autoLine="0" autoPict="0" altText="">
                <anchor>
                  <from>
                    <xdr:col>15</xdr:col>
                    <xdr:colOff>2133600</xdr:colOff>
                    <xdr:row>5</xdr:row>
                    <xdr:rowOff>133350</xdr:rowOff>
                  </from>
                  <to>
                    <xdr:col>16</xdr:col>
                    <xdr:colOff>1924050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24" name="Check Box 1588">
              <controlPr defaultSize="0" autoFill="0" autoLine="0" autoPict="0" altText="">
                <anchor>
                  <from>
                    <xdr:col>16</xdr:col>
                    <xdr:colOff>0</xdr:colOff>
                    <xdr:row>5</xdr:row>
                    <xdr:rowOff>304800</xdr:rowOff>
                  </from>
                  <to>
                    <xdr:col>16</xdr:col>
                    <xdr:colOff>1933575</xdr:colOff>
                    <xdr:row>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25" name="Check Box 1589">
              <controlPr defaultSize="0" autoFill="0" autoLine="0" autoPict="0" altText="">
                <anchor>
                  <from>
                    <xdr:col>16</xdr:col>
                    <xdr:colOff>0</xdr:colOff>
                    <xdr:row>5</xdr:row>
                    <xdr:rowOff>495300</xdr:rowOff>
                  </from>
                  <to>
                    <xdr:col>16</xdr:col>
                    <xdr:colOff>1933575</xdr:colOff>
                    <xdr:row>5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126" name="Check Box 1590">
              <controlPr defaultSize="0" autoFill="0" autoLine="0" autoPict="0" altText="">
                <anchor>
                  <from>
                    <xdr:col>16</xdr:col>
                    <xdr:colOff>0</xdr:colOff>
                    <xdr:row>5</xdr:row>
                    <xdr:rowOff>676275</xdr:rowOff>
                  </from>
                  <to>
                    <xdr:col>16</xdr:col>
                    <xdr:colOff>1933575</xdr:colOff>
                    <xdr:row>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127" name="Check Box 1591">
              <controlPr defaultSize="0" autoFill="0" autoLine="0" autoPict="0" altText="">
                <anchor>
                  <from>
                    <xdr:col>16</xdr:col>
                    <xdr:colOff>0</xdr:colOff>
                    <xdr:row>5</xdr:row>
                    <xdr:rowOff>838200</xdr:rowOff>
                  </from>
                  <to>
                    <xdr:col>16</xdr:col>
                    <xdr:colOff>1933575</xdr:colOff>
                    <xdr:row>5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128" name="Check Box 1592">
              <controlPr defaultSize="0" autoFill="0" autoLine="0" autoPict="0" altText="">
                <anchor>
                  <from>
                    <xdr:col>16</xdr:col>
                    <xdr:colOff>0</xdr:colOff>
                    <xdr:row>5</xdr:row>
                    <xdr:rowOff>990600</xdr:rowOff>
                  </from>
                  <to>
                    <xdr:col>16</xdr:col>
                    <xdr:colOff>1933575</xdr:colOff>
                    <xdr:row>5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129" name="Check Box 1593">
              <controlPr defaultSize="0" autoFill="0" autoLine="0" autoPict="0" altText="">
                <anchor>
                  <from>
                    <xdr:col>16</xdr:col>
                    <xdr:colOff>0</xdr:colOff>
                    <xdr:row>5</xdr:row>
                    <xdr:rowOff>1152525</xdr:rowOff>
                  </from>
                  <to>
                    <xdr:col>16</xdr:col>
                    <xdr:colOff>1933575</xdr:colOff>
                    <xdr:row>5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130" name="Check Box 1594">
              <controlPr defaultSize="0" autoFill="0" autoLine="0" autoPict="0" altText="">
                <anchor>
                  <from>
                    <xdr:col>16</xdr:col>
                    <xdr:colOff>9525</xdr:colOff>
                    <xdr:row>5</xdr:row>
                    <xdr:rowOff>1304925</xdr:rowOff>
                  </from>
                  <to>
                    <xdr:col>16</xdr:col>
                    <xdr:colOff>1943100</xdr:colOff>
                    <xdr:row>5</xdr:row>
                    <xdr:rowOff>1581150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131" name="Check Box 1595">
              <controlPr defaultSize="0" autoFill="0" autoLine="0" autoPict="0" altText="">
                <anchor>
                  <from>
                    <xdr:col>17</xdr:col>
                    <xdr:colOff>38100</xdr:colOff>
                    <xdr:row>5</xdr:row>
                    <xdr:rowOff>476250</xdr:rowOff>
                  </from>
                  <to>
                    <xdr:col>18</xdr:col>
                    <xdr:colOff>66675</xdr:colOff>
                    <xdr:row>5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132" name="Check Box 1596">
              <controlPr defaultSize="0" autoFill="0" autoLine="0" autoPict="0" altText="">
                <anchor>
                  <from>
                    <xdr:col>19</xdr:col>
                    <xdr:colOff>38100</xdr:colOff>
                    <xdr:row>5</xdr:row>
                    <xdr:rowOff>514350</xdr:rowOff>
                  </from>
                  <to>
                    <xdr:col>20</xdr:col>
                    <xdr:colOff>142875</xdr:colOff>
                    <xdr:row>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133" name="Check Box 1597">
              <controlPr defaultSize="0" autoFill="0" autoLine="0" autoPict="0" altText="">
                <anchor>
                  <from>
                    <xdr:col>14</xdr:col>
                    <xdr:colOff>28575</xdr:colOff>
                    <xdr:row>5</xdr:row>
                    <xdr:rowOff>1733550</xdr:rowOff>
                  </from>
                  <to>
                    <xdr:col>14</xdr:col>
                    <xdr:colOff>1952625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134" name="Check Box 1598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114300</xdr:rowOff>
                  </from>
                  <to>
                    <xdr:col>14</xdr:col>
                    <xdr:colOff>1952625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135" name="Check Box 1599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285750</xdr:rowOff>
                  </from>
                  <to>
                    <xdr:col>14</xdr:col>
                    <xdr:colOff>1952625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136" name="Check Box 1600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447675</xdr:rowOff>
                  </from>
                  <to>
                    <xdr:col>14</xdr:col>
                    <xdr:colOff>1952625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137" name="Check Box 1601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600075</xdr:rowOff>
                  </from>
                  <to>
                    <xdr:col>14</xdr:col>
                    <xdr:colOff>1952625</xdr:colOff>
                    <xdr:row>6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138" name="Check Box 1602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752475</xdr:rowOff>
                  </from>
                  <to>
                    <xdr:col>14</xdr:col>
                    <xdr:colOff>1952625</xdr:colOff>
                    <xdr:row>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139" name="Check Box 1603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904875</xdr:rowOff>
                  </from>
                  <to>
                    <xdr:col>15</xdr:col>
                    <xdr:colOff>76200</xdr:colOff>
                    <xdr:row>6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140" name="Check Box 1604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1066800</xdr:rowOff>
                  </from>
                  <to>
                    <xdr:col>14</xdr:col>
                    <xdr:colOff>1952625</xdr:colOff>
                    <xdr:row>6</xdr:row>
                    <xdr:rowOff>1352550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141" name="Check Box 1605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1228725</xdr:rowOff>
                  </from>
                  <to>
                    <xdr:col>14</xdr:col>
                    <xdr:colOff>1952625</xdr:colOff>
                    <xdr:row>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142" name="Check Box 1606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1390650</xdr:rowOff>
                  </from>
                  <to>
                    <xdr:col>14</xdr:col>
                    <xdr:colOff>1952625</xdr:colOff>
                    <xdr:row>6</xdr:row>
                    <xdr:rowOff>1666875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143" name="Check Box 1607">
              <controlPr defaultSize="0" autoFill="0" autoLine="0" autoPict="0" altText="">
                <anchor>
                  <from>
                    <xdr:col>15</xdr:col>
                    <xdr:colOff>66675</xdr:colOff>
                    <xdr:row>5</xdr:row>
                    <xdr:rowOff>1733550</xdr:rowOff>
                  </from>
                  <to>
                    <xdr:col>15</xdr:col>
                    <xdr:colOff>1990725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144" name="Check Box 1608">
              <controlPr defaultSize="0" autoFill="0" autoLine="0" autoPict="0" altText="">
                <anchor>
                  <from>
                    <xdr:col>15</xdr:col>
                    <xdr:colOff>66675</xdr:colOff>
                    <xdr:row>6</xdr:row>
                    <xdr:rowOff>114300</xdr:rowOff>
                  </from>
                  <to>
                    <xdr:col>15</xdr:col>
                    <xdr:colOff>1990725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145" name="Check Box 1609">
              <controlPr defaultSize="0" autoFill="0" autoLine="0" autoPict="0" altText="">
                <anchor>
                  <from>
                    <xdr:col>15</xdr:col>
                    <xdr:colOff>66675</xdr:colOff>
                    <xdr:row>6</xdr:row>
                    <xdr:rowOff>295275</xdr:rowOff>
                  </from>
                  <to>
                    <xdr:col>15</xdr:col>
                    <xdr:colOff>1990725</xdr:colOff>
                    <xdr:row>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146" name="Check Box 1610">
              <controlPr defaultSize="0" autoFill="0" autoLine="0" autoPict="0" altText="">
                <anchor>
                  <from>
                    <xdr:col>15</xdr:col>
                    <xdr:colOff>66675</xdr:colOff>
                    <xdr:row>6</xdr:row>
                    <xdr:rowOff>466725</xdr:rowOff>
                  </from>
                  <to>
                    <xdr:col>15</xdr:col>
                    <xdr:colOff>1990725</xdr:colOff>
                    <xdr:row>6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147" name="Check Box 1611">
              <controlPr defaultSize="0" autoFill="0" autoLine="0" autoPict="0" altText="">
                <anchor>
                  <from>
                    <xdr:col>15</xdr:col>
                    <xdr:colOff>76200</xdr:colOff>
                    <xdr:row>6</xdr:row>
                    <xdr:rowOff>619125</xdr:rowOff>
                  </from>
                  <to>
                    <xdr:col>15</xdr:col>
                    <xdr:colOff>2000250</xdr:colOff>
                    <xdr:row>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148" name="Check Box 1612">
              <controlPr defaultSize="0" autoFill="0" autoLine="0" autoPict="0" altText="">
                <anchor>
                  <from>
                    <xdr:col>15</xdr:col>
                    <xdr:colOff>66675</xdr:colOff>
                    <xdr:row>6</xdr:row>
                    <xdr:rowOff>781050</xdr:rowOff>
                  </from>
                  <to>
                    <xdr:col>15</xdr:col>
                    <xdr:colOff>1990725</xdr:colOff>
                    <xdr:row>6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149" name="Check Box 1613">
              <controlPr defaultSize="0" autoFill="0" autoLine="0" autoPict="0" altText="">
                <anchor>
                  <from>
                    <xdr:col>15</xdr:col>
                    <xdr:colOff>66675</xdr:colOff>
                    <xdr:row>6</xdr:row>
                    <xdr:rowOff>933450</xdr:rowOff>
                  </from>
                  <to>
                    <xdr:col>15</xdr:col>
                    <xdr:colOff>1990725</xdr:colOff>
                    <xdr:row>6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150" name="Check Box 1614">
              <controlPr defaultSize="0" autoFill="0" autoLine="0" autoPict="0" altText="">
                <anchor>
                  <from>
                    <xdr:col>15</xdr:col>
                    <xdr:colOff>66675</xdr:colOff>
                    <xdr:row>6</xdr:row>
                    <xdr:rowOff>1095375</xdr:rowOff>
                  </from>
                  <to>
                    <xdr:col>15</xdr:col>
                    <xdr:colOff>1990725</xdr:colOff>
                    <xdr:row>6</xdr:row>
                    <xdr:rowOff>1381125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151" name="Check Box 1615">
              <controlPr defaultSize="0" autoFill="0" autoLine="0" autoPict="0" altText="">
                <anchor>
                  <from>
                    <xdr:col>17</xdr:col>
                    <xdr:colOff>47625</xdr:colOff>
                    <xdr:row>5</xdr:row>
                    <xdr:rowOff>1752600</xdr:rowOff>
                  </from>
                  <to>
                    <xdr:col>18</xdr:col>
                    <xdr:colOff>76200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152" name="Check Box 1616">
              <controlPr defaultSize="0" autoFill="0" autoLine="0" autoPict="0" altText="">
                <anchor>
                  <from>
                    <xdr:col>17</xdr:col>
                    <xdr:colOff>47625</xdr:colOff>
                    <xdr:row>6</xdr:row>
                    <xdr:rowOff>142875</xdr:rowOff>
                  </from>
                  <to>
                    <xdr:col>18</xdr:col>
                    <xdr:colOff>76200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153" name="Check Box 1617">
              <controlPr defaultSize="0" autoFill="0" autoLine="0" autoPict="0" altText="">
                <anchor>
                  <from>
                    <xdr:col>17</xdr:col>
                    <xdr:colOff>47625</xdr:colOff>
                    <xdr:row>6</xdr:row>
                    <xdr:rowOff>304800</xdr:rowOff>
                  </from>
                  <to>
                    <xdr:col>18</xdr:col>
                    <xdr:colOff>76200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154" name="Check Box 1618">
              <controlPr defaultSize="0" autoFill="0" autoLine="0" autoPict="0" altText="">
                <anchor>
                  <from>
                    <xdr:col>18</xdr:col>
                    <xdr:colOff>9525</xdr:colOff>
                    <xdr:row>5</xdr:row>
                    <xdr:rowOff>1733550</xdr:rowOff>
                  </from>
                  <to>
                    <xdr:col>18</xdr:col>
                    <xdr:colOff>1657350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155" name="Check Box 1619">
              <controlPr defaultSize="0" autoFill="0" autoLine="0" autoPict="0" altText="">
                <anchor>
                  <from>
                    <xdr:col>18</xdr:col>
                    <xdr:colOff>9525</xdr:colOff>
                    <xdr:row>6</xdr:row>
                    <xdr:rowOff>114300</xdr:rowOff>
                  </from>
                  <to>
                    <xdr:col>18</xdr:col>
                    <xdr:colOff>1657350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156" name="Check Box 1620">
              <controlPr defaultSize="0" autoFill="0" autoLine="0" autoPict="0" altText="">
                <anchor>
                  <from>
                    <xdr:col>18</xdr:col>
                    <xdr:colOff>9525</xdr:colOff>
                    <xdr:row>6</xdr:row>
                    <xdr:rowOff>276225</xdr:rowOff>
                  </from>
                  <to>
                    <xdr:col>18</xdr:col>
                    <xdr:colOff>1657350</xdr:colOff>
                    <xdr:row>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157" name="Check Box 1621">
              <controlPr defaultSize="0" autoFill="0" autoLine="0" autoPict="0" altText="">
                <anchor>
                  <from>
                    <xdr:col>18</xdr:col>
                    <xdr:colOff>9525</xdr:colOff>
                    <xdr:row>6</xdr:row>
                    <xdr:rowOff>457200</xdr:rowOff>
                  </from>
                  <to>
                    <xdr:col>18</xdr:col>
                    <xdr:colOff>1657350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158" name="Check Box 1622">
              <controlPr defaultSize="0" autoFill="0" autoLine="0" autoPict="0" altText="">
                <anchor>
                  <from>
                    <xdr:col>18</xdr:col>
                    <xdr:colOff>9525</xdr:colOff>
                    <xdr:row>6</xdr:row>
                    <xdr:rowOff>619125</xdr:rowOff>
                  </from>
                  <to>
                    <xdr:col>18</xdr:col>
                    <xdr:colOff>1657350</xdr:colOff>
                    <xdr:row>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159" name="Check Box 1623">
              <controlPr defaultSize="0" autoFill="0" autoLine="0" autoPict="0" altText="">
                <anchor>
                  <from>
                    <xdr:col>18</xdr:col>
                    <xdr:colOff>38100</xdr:colOff>
                    <xdr:row>6</xdr:row>
                    <xdr:rowOff>790575</xdr:rowOff>
                  </from>
                  <to>
                    <xdr:col>19</xdr:col>
                    <xdr:colOff>390525</xdr:colOff>
                    <xdr:row>6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160" name="Check Box 1624">
              <controlPr defaultSize="0" autoFill="0" autoLine="0" autoPict="0" altText="">
                <anchor>
                  <from>
                    <xdr:col>18</xdr:col>
                    <xdr:colOff>38100</xdr:colOff>
                    <xdr:row>6</xdr:row>
                    <xdr:rowOff>962025</xdr:rowOff>
                  </from>
                  <to>
                    <xdr:col>19</xdr:col>
                    <xdr:colOff>390525</xdr:colOff>
                    <xdr:row>6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161" name="Check Box 1625">
              <controlPr defaultSize="0" autoFill="0" autoLine="0" autoPict="0" altText="">
                <anchor>
                  <from>
                    <xdr:col>19</xdr:col>
                    <xdr:colOff>19050</xdr:colOff>
                    <xdr:row>5</xdr:row>
                    <xdr:rowOff>1752600</xdr:rowOff>
                  </from>
                  <to>
                    <xdr:col>20</xdr:col>
                    <xdr:colOff>133350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162" name="Check Box 1626">
              <controlPr defaultSize="0" autoFill="0" autoLine="0" autoPict="0" altText="">
                <anchor>
                  <from>
                    <xdr:col>19</xdr:col>
                    <xdr:colOff>19050</xdr:colOff>
                    <xdr:row>6</xdr:row>
                    <xdr:rowOff>152400</xdr:rowOff>
                  </from>
                  <to>
                    <xdr:col>20</xdr:col>
                    <xdr:colOff>133350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163" name="Check Box 1627">
              <controlPr defaultSize="0" autoFill="0" autoLine="0" autoPict="0" altText="">
                <anchor>
                  <from>
                    <xdr:col>19</xdr:col>
                    <xdr:colOff>38100</xdr:colOff>
                    <xdr:row>6</xdr:row>
                    <xdr:rowOff>333375</xdr:rowOff>
                  </from>
                  <to>
                    <xdr:col>20</xdr:col>
                    <xdr:colOff>142875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164" name="Check Box 1628">
              <controlPr defaultSize="0" autoFill="0" autoLine="0" autoPict="0" altText="">
                <anchor>
                  <from>
                    <xdr:col>14</xdr:col>
                    <xdr:colOff>28575</xdr:colOff>
                    <xdr:row>6</xdr:row>
                    <xdr:rowOff>1552575</xdr:rowOff>
                  </from>
                  <to>
                    <xdr:col>14</xdr:col>
                    <xdr:colOff>1952625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165" name="Check Box 1629">
              <controlPr defaultSize="0" autoFill="0" autoLine="0" autoPict="0" altText="">
                <anchor>
                  <from>
                    <xdr:col>15</xdr:col>
                    <xdr:colOff>2133600</xdr:colOff>
                    <xdr:row>5</xdr:row>
                    <xdr:rowOff>1743075</xdr:rowOff>
                  </from>
                  <to>
                    <xdr:col>16</xdr:col>
                    <xdr:colOff>1924050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166" name="Check Box 1630">
              <controlPr defaultSize="0" autoFill="0" autoLine="0" autoPict="0" altText="">
                <anchor>
                  <from>
                    <xdr:col>15</xdr:col>
                    <xdr:colOff>2133600</xdr:colOff>
                    <xdr:row>6</xdr:row>
                    <xdr:rowOff>133350</xdr:rowOff>
                  </from>
                  <to>
                    <xdr:col>16</xdr:col>
                    <xdr:colOff>1924050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167" name="Check Box 1631">
              <controlPr defaultSize="0" autoFill="0" autoLine="0" autoPict="0" altText="">
                <anchor>
                  <from>
                    <xdr:col>16</xdr:col>
                    <xdr:colOff>0</xdr:colOff>
                    <xdr:row>6</xdr:row>
                    <xdr:rowOff>304800</xdr:rowOff>
                  </from>
                  <to>
                    <xdr:col>16</xdr:col>
                    <xdr:colOff>1933575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168" name="Check Box 1632">
              <controlPr defaultSize="0" autoFill="0" autoLine="0" autoPict="0" altText="">
                <anchor>
                  <from>
                    <xdr:col>16</xdr:col>
                    <xdr:colOff>0</xdr:colOff>
                    <xdr:row>6</xdr:row>
                    <xdr:rowOff>495300</xdr:rowOff>
                  </from>
                  <to>
                    <xdr:col>16</xdr:col>
                    <xdr:colOff>1933575</xdr:colOff>
                    <xdr:row>6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169" name="Check Box 1633">
              <controlPr defaultSize="0" autoFill="0" autoLine="0" autoPict="0" altText="">
                <anchor>
                  <from>
                    <xdr:col>16</xdr:col>
                    <xdr:colOff>0</xdr:colOff>
                    <xdr:row>6</xdr:row>
                    <xdr:rowOff>676275</xdr:rowOff>
                  </from>
                  <to>
                    <xdr:col>16</xdr:col>
                    <xdr:colOff>1933575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170" name="Check Box 1634">
              <controlPr defaultSize="0" autoFill="0" autoLine="0" autoPict="0" altText="">
                <anchor>
                  <from>
                    <xdr:col>16</xdr:col>
                    <xdr:colOff>0</xdr:colOff>
                    <xdr:row>6</xdr:row>
                    <xdr:rowOff>838200</xdr:rowOff>
                  </from>
                  <to>
                    <xdr:col>16</xdr:col>
                    <xdr:colOff>1933575</xdr:colOff>
                    <xdr:row>6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171" name="Check Box 1635">
              <controlPr defaultSize="0" autoFill="0" autoLine="0" autoPict="0" altText="">
                <anchor>
                  <from>
                    <xdr:col>16</xdr:col>
                    <xdr:colOff>0</xdr:colOff>
                    <xdr:row>6</xdr:row>
                    <xdr:rowOff>990600</xdr:rowOff>
                  </from>
                  <to>
                    <xdr:col>16</xdr:col>
                    <xdr:colOff>1933575</xdr:colOff>
                    <xdr:row>6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172" name="Check Box 1636">
              <controlPr defaultSize="0" autoFill="0" autoLine="0" autoPict="0" altText="">
                <anchor>
                  <from>
                    <xdr:col>16</xdr:col>
                    <xdr:colOff>0</xdr:colOff>
                    <xdr:row>6</xdr:row>
                    <xdr:rowOff>1162050</xdr:rowOff>
                  </from>
                  <to>
                    <xdr:col>16</xdr:col>
                    <xdr:colOff>1933575</xdr:colOff>
                    <xdr:row>6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173" name="Check Box 1637">
              <controlPr defaultSize="0" autoFill="0" autoLine="0" autoPict="0" altText="">
                <anchor>
                  <from>
                    <xdr:col>16</xdr:col>
                    <xdr:colOff>9525</xdr:colOff>
                    <xdr:row>6</xdr:row>
                    <xdr:rowOff>1314450</xdr:rowOff>
                  </from>
                  <to>
                    <xdr:col>16</xdr:col>
                    <xdr:colOff>1943100</xdr:colOff>
                    <xdr:row>6</xdr:row>
                    <xdr:rowOff>1590675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174" name="Check Box 1638">
              <controlPr defaultSize="0" autoFill="0" autoLine="0" autoPict="0" altText="">
                <anchor>
                  <from>
                    <xdr:col>17</xdr:col>
                    <xdr:colOff>47625</xdr:colOff>
                    <xdr:row>6</xdr:row>
                    <xdr:rowOff>476250</xdr:rowOff>
                  </from>
                  <to>
                    <xdr:col>18</xdr:col>
                    <xdr:colOff>76200</xdr:colOff>
                    <xdr:row>6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175" name="Check Box 1639">
              <controlPr defaultSize="0" autoFill="0" autoLine="0" autoPict="0" altText="">
                <anchor>
                  <from>
                    <xdr:col>19</xdr:col>
                    <xdr:colOff>47625</xdr:colOff>
                    <xdr:row>6</xdr:row>
                    <xdr:rowOff>514350</xdr:rowOff>
                  </from>
                  <to>
                    <xdr:col>20</xdr:col>
                    <xdr:colOff>152400</xdr:colOff>
                    <xdr:row>6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176" name="Check Box 1640">
              <controlPr defaultSize="0" autoFill="0" autoLine="0" autoPict="0" altText="">
                <anchor>
                  <from>
                    <xdr:col>14</xdr:col>
                    <xdr:colOff>47625</xdr:colOff>
                    <xdr:row>6</xdr:row>
                    <xdr:rowOff>1752600</xdr:rowOff>
                  </from>
                  <to>
                    <xdr:col>14</xdr:col>
                    <xdr:colOff>1971675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177" name="Check Box 1641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133350</xdr:rowOff>
                  </from>
                  <to>
                    <xdr:col>14</xdr:col>
                    <xdr:colOff>1971675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178" name="Check Box 1642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304800</xdr:rowOff>
                  </from>
                  <to>
                    <xdr:col>14</xdr:col>
                    <xdr:colOff>1971675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179" name="Check Box 1643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466725</xdr:rowOff>
                  </from>
                  <to>
                    <xdr:col>14</xdr:col>
                    <xdr:colOff>1971675</xdr:colOff>
                    <xdr:row>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180" name="Check Box 1644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619125</xdr:rowOff>
                  </from>
                  <to>
                    <xdr:col>14</xdr:col>
                    <xdr:colOff>1971675</xdr:colOff>
                    <xdr:row>7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181" name="Check Box 1645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771525</xdr:rowOff>
                  </from>
                  <to>
                    <xdr:col>14</xdr:col>
                    <xdr:colOff>1971675</xdr:colOff>
                    <xdr:row>7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182" name="Check Box 1646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923925</xdr:rowOff>
                  </from>
                  <to>
                    <xdr:col>15</xdr:col>
                    <xdr:colOff>95250</xdr:colOff>
                    <xdr:row>7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183" name="Check Box 1647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1085850</xdr:rowOff>
                  </from>
                  <to>
                    <xdr:col>14</xdr:col>
                    <xdr:colOff>1971675</xdr:colOff>
                    <xdr:row>7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184" name="Check Box 1648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1247775</xdr:rowOff>
                  </from>
                  <to>
                    <xdr:col>14</xdr:col>
                    <xdr:colOff>1971675</xdr:colOff>
                    <xdr:row>7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185" name="Check Box 1649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1409700</xdr:rowOff>
                  </from>
                  <to>
                    <xdr:col>14</xdr:col>
                    <xdr:colOff>1971675</xdr:colOff>
                    <xdr:row>7</xdr:row>
                    <xdr:rowOff>1685925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186" name="Check Box 1650">
              <controlPr defaultSize="0" autoFill="0" autoLine="0" autoPict="0" altText="">
                <anchor>
                  <from>
                    <xdr:col>15</xdr:col>
                    <xdr:colOff>85725</xdr:colOff>
                    <xdr:row>6</xdr:row>
                    <xdr:rowOff>1752600</xdr:rowOff>
                  </from>
                  <to>
                    <xdr:col>15</xdr:col>
                    <xdr:colOff>2009775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187" name="Check Box 1651">
              <controlPr defaultSize="0" autoFill="0" autoLine="0" autoPict="0" altText="">
                <anchor>
                  <from>
                    <xdr:col>15</xdr:col>
                    <xdr:colOff>85725</xdr:colOff>
                    <xdr:row>7</xdr:row>
                    <xdr:rowOff>133350</xdr:rowOff>
                  </from>
                  <to>
                    <xdr:col>15</xdr:col>
                    <xdr:colOff>2009775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188" name="Check Box 1652">
              <controlPr defaultSize="0" autoFill="0" autoLine="0" autoPict="0" altText="">
                <anchor>
                  <from>
                    <xdr:col>15</xdr:col>
                    <xdr:colOff>85725</xdr:colOff>
                    <xdr:row>7</xdr:row>
                    <xdr:rowOff>314325</xdr:rowOff>
                  </from>
                  <to>
                    <xdr:col>15</xdr:col>
                    <xdr:colOff>2009775</xdr:colOff>
                    <xdr:row>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189" name="Check Box 1653">
              <controlPr defaultSize="0" autoFill="0" autoLine="0" autoPict="0" altText="">
                <anchor>
                  <from>
                    <xdr:col>15</xdr:col>
                    <xdr:colOff>85725</xdr:colOff>
                    <xdr:row>7</xdr:row>
                    <xdr:rowOff>485775</xdr:rowOff>
                  </from>
                  <to>
                    <xdr:col>15</xdr:col>
                    <xdr:colOff>2009775</xdr:colOff>
                    <xdr:row>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190" name="Check Box 1654">
              <controlPr defaultSize="0" autoFill="0" autoLine="0" autoPict="0" altText="">
                <anchor>
                  <from>
                    <xdr:col>15</xdr:col>
                    <xdr:colOff>95250</xdr:colOff>
                    <xdr:row>7</xdr:row>
                    <xdr:rowOff>638175</xdr:rowOff>
                  </from>
                  <to>
                    <xdr:col>15</xdr:col>
                    <xdr:colOff>2019300</xdr:colOff>
                    <xdr:row>7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191" name="Check Box 1655">
              <controlPr defaultSize="0" autoFill="0" autoLine="0" autoPict="0" altText="">
                <anchor>
                  <from>
                    <xdr:col>15</xdr:col>
                    <xdr:colOff>85725</xdr:colOff>
                    <xdr:row>7</xdr:row>
                    <xdr:rowOff>800100</xdr:rowOff>
                  </from>
                  <to>
                    <xdr:col>15</xdr:col>
                    <xdr:colOff>2009775</xdr:colOff>
                    <xdr:row>7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192" name="Check Box 1656">
              <controlPr defaultSize="0" autoFill="0" autoLine="0" autoPict="0" altText="">
                <anchor>
                  <from>
                    <xdr:col>15</xdr:col>
                    <xdr:colOff>85725</xdr:colOff>
                    <xdr:row>7</xdr:row>
                    <xdr:rowOff>952500</xdr:rowOff>
                  </from>
                  <to>
                    <xdr:col>15</xdr:col>
                    <xdr:colOff>2009775</xdr:colOff>
                    <xdr:row>7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193" name="Check Box 1657">
              <controlPr defaultSize="0" autoFill="0" autoLine="0" autoPict="0" altText="">
                <anchor>
                  <from>
                    <xdr:col>15</xdr:col>
                    <xdr:colOff>85725</xdr:colOff>
                    <xdr:row>7</xdr:row>
                    <xdr:rowOff>1114425</xdr:rowOff>
                  </from>
                  <to>
                    <xdr:col>15</xdr:col>
                    <xdr:colOff>2009775</xdr:colOff>
                    <xdr:row>7</xdr:row>
                    <xdr:rowOff>1400175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194" name="Check Box 1658">
              <controlPr defaultSize="0" autoFill="0" autoLine="0" autoPict="0" altText="">
                <anchor>
                  <from>
                    <xdr:col>17</xdr:col>
                    <xdr:colOff>66675</xdr:colOff>
                    <xdr:row>7</xdr:row>
                    <xdr:rowOff>0</xdr:rowOff>
                  </from>
                  <to>
                    <xdr:col>18</xdr:col>
                    <xdr:colOff>95250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195" name="Check Box 1659">
              <controlPr defaultSize="0" autoFill="0" autoLine="0" autoPict="0" altText="">
                <anchor>
                  <from>
                    <xdr:col>17</xdr:col>
                    <xdr:colOff>66675</xdr:colOff>
                    <xdr:row>7</xdr:row>
                    <xdr:rowOff>161925</xdr:rowOff>
                  </from>
                  <to>
                    <xdr:col>18</xdr:col>
                    <xdr:colOff>95250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196" name="Check Box 1660">
              <controlPr defaultSize="0" autoFill="0" autoLine="0" autoPict="0" altText="">
                <anchor>
                  <from>
                    <xdr:col>17</xdr:col>
                    <xdr:colOff>66675</xdr:colOff>
                    <xdr:row>7</xdr:row>
                    <xdr:rowOff>323850</xdr:rowOff>
                  </from>
                  <to>
                    <xdr:col>18</xdr:col>
                    <xdr:colOff>95250</xdr:colOff>
                    <xdr:row>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197" name="Check Box 1661">
              <controlPr defaultSize="0" autoFill="0" autoLine="0" autoPict="0" altText="">
                <anchor>
                  <from>
                    <xdr:col>18</xdr:col>
                    <xdr:colOff>47625</xdr:colOff>
                    <xdr:row>6</xdr:row>
                    <xdr:rowOff>1752600</xdr:rowOff>
                  </from>
                  <to>
                    <xdr:col>18</xdr:col>
                    <xdr:colOff>1676400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198" name="Check Box 1662">
              <controlPr defaultSize="0" autoFill="0" autoLine="0" autoPict="0" altText="">
                <anchor>
                  <from>
                    <xdr:col>18</xdr:col>
                    <xdr:colOff>47625</xdr:colOff>
                    <xdr:row>7</xdr:row>
                    <xdr:rowOff>133350</xdr:rowOff>
                  </from>
                  <to>
                    <xdr:col>18</xdr:col>
                    <xdr:colOff>1676400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199" name="Check Box 1663">
              <controlPr defaultSize="0" autoFill="0" autoLine="0" autoPict="0" altText="">
                <anchor>
                  <from>
                    <xdr:col>18</xdr:col>
                    <xdr:colOff>47625</xdr:colOff>
                    <xdr:row>7</xdr:row>
                    <xdr:rowOff>295275</xdr:rowOff>
                  </from>
                  <to>
                    <xdr:col>18</xdr:col>
                    <xdr:colOff>1676400</xdr:colOff>
                    <xdr:row>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200" name="Check Box 1664">
              <controlPr defaultSize="0" autoFill="0" autoLine="0" autoPict="0" altText="">
                <anchor>
                  <from>
                    <xdr:col>18</xdr:col>
                    <xdr:colOff>47625</xdr:colOff>
                    <xdr:row>7</xdr:row>
                    <xdr:rowOff>476250</xdr:rowOff>
                  </from>
                  <to>
                    <xdr:col>18</xdr:col>
                    <xdr:colOff>1676400</xdr:colOff>
                    <xdr:row>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201" name="Check Box 1665">
              <controlPr defaultSize="0" autoFill="0" autoLine="0" autoPict="0" altText="">
                <anchor>
                  <from>
                    <xdr:col>18</xdr:col>
                    <xdr:colOff>47625</xdr:colOff>
                    <xdr:row>7</xdr:row>
                    <xdr:rowOff>638175</xdr:rowOff>
                  </from>
                  <to>
                    <xdr:col>18</xdr:col>
                    <xdr:colOff>1676400</xdr:colOff>
                    <xdr:row>7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202" name="Check Box 1666">
              <controlPr defaultSize="0" autoFill="0" autoLine="0" autoPict="0" altText="">
                <anchor>
                  <from>
                    <xdr:col>18</xdr:col>
                    <xdr:colOff>57150</xdr:colOff>
                    <xdr:row>7</xdr:row>
                    <xdr:rowOff>809625</xdr:rowOff>
                  </from>
                  <to>
                    <xdr:col>19</xdr:col>
                    <xdr:colOff>409575</xdr:colOff>
                    <xdr:row>7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203" name="Check Box 1667">
              <controlPr defaultSize="0" autoFill="0" autoLine="0" autoPict="0" altText="">
                <anchor>
                  <from>
                    <xdr:col>18</xdr:col>
                    <xdr:colOff>57150</xdr:colOff>
                    <xdr:row>7</xdr:row>
                    <xdr:rowOff>981075</xdr:rowOff>
                  </from>
                  <to>
                    <xdr:col>19</xdr:col>
                    <xdr:colOff>409575</xdr:colOff>
                    <xdr:row>7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204" name="Check Box 1668">
              <controlPr defaultSize="0" autoFill="0" autoLine="0" autoPict="0" altText="">
                <anchor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152400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205" name="Check Box 1669">
              <controlPr defaultSize="0" autoFill="0" autoLine="0" autoPict="0" altText="">
                <anchor>
                  <from>
                    <xdr:col>19</xdr:col>
                    <xdr:colOff>47625</xdr:colOff>
                    <xdr:row>7</xdr:row>
                    <xdr:rowOff>171450</xdr:rowOff>
                  </from>
                  <to>
                    <xdr:col>20</xdr:col>
                    <xdr:colOff>152400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206" name="Check Box 1670">
              <controlPr defaultSize="0" autoFill="0" autoLine="0" autoPict="0" altText="">
                <anchor>
                  <from>
                    <xdr:col>19</xdr:col>
                    <xdr:colOff>57150</xdr:colOff>
                    <xdr:row>7</xdr:row>
                    <xdr:rowOff>352425</xdr:rowOff>
                  </from>
                  <to>
                    <xdr:col>20</xdr:col>
                    <xdr:colOff>161925</xdr:colOff>
                    <xdr:row>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207" name="Check Box 1671">
              <controlPr defaultSize="0" autoFill="0" autoLine="0" autoPict="0" altText="">
                <anchor>
                  <from>
                    <xdr:col>14</xdr:col>
                    <xdr:colOff>47625</xdr:colOff>
                    <xdr:row>7</xdr:row>
                    <xdr:rowOff>1571625</xdr:rowOff>
                  </from>
                  <to>
                    <xdr:col>14</xdr:col>
                    <xdr:colOff>1971675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208" name="Check Box 1672">
              <controlPr defaultSize="0" autoFill="0" autoLine="0" autoPict="0" altText="">
                <anchor>
                  <from>
                    <xdr:col>16</xdr:col>
                    <xdr:colOff>9525</xdr:colOff>
                    <xdr:row>6</xdr:row>
                    <xdr:rowOff>1762125</xdr:rowOff>
                  </from>
                  <to>
                    <xdr:col>16</xdr:col>
                    <xdr:colOff>1943100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209" name="Check Box 1673">
              <controlPr defaultSize="0" autoFill="0" autoLine="0" autoPict="0" altText="">
                <anchor>
                  <from>
                    <xdr:col>16</xdr:col>
                    <xdr:colOff>9525</xdr:colOff>
                    <xdr:row>7</xdr:row>
                    <xdr:rowOff>152400</xdr:rowOff>
                  </from>
                  <to>
                    <xdr:col>16</xdr:col>
                    <xdr:colOff>1943100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210" name="Check Box 1674">
              <controlPr defaultSize="0" autoFill="0" autoLine="0" autoPict="0" altText="">
                <anchor>
                  <from>
                    <xdr:col>16</xdr:col>
                    <xdr:colOff>19050</xdr:colOff>
                    <xdr:row>7</xdr:row>
                    <xdr:rowOff>323850</xdr:rowOff>
                  </from>
                  <to>
                    <xdr:col>16</xdr:col>
                    <xdr:colOff>1952625</xdr:colOff>
                    <xdr:row>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211" name="Check Box 1675">
              <controlPr defaultSize="0" autoFill="0" autoLine="0" autoPict="0" altText="">
                <anchor>
                  <from>
                    <xdr:col>16</xdr:col>
                    <xdr:colOff>19050</xdr:colOff>
                    <xdr:row>7</xdr:row>
                    <xdr:rowOff>514350</xdr:rowOff>
                  </from>
                  <to>
                    <xdr:col>16</xdr:col>
                    <xdr:colOff>1952625</xdr:colOff>
                    <xdr:row>7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212" name="Check Box 1676">
              <controlPr defaultSize="0" autoFill="0" autoLine="0" autoPict="0" altText="">
                <anchor>
                  <from>
                    <xdr:col>16</xdr:col>
                    <xdr:colOff>19050</xdr:colOff>
                    <xdr:row>7</xdr:row>
                    <xdr:rowOff>695325</xdr:rowOff>
                  </from>
                  <to>
                    <xdr:col>16</xdr:col>
                    <xdr:colOff>1952625</xdr:colOff>
                    <xdr:row>7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213" name="Check Box 1677">
              <controlPr defaultSize="0" autoFill="0" autoLine="0" autoPict="0" altText="">
                <anchor>
                  <from>
                    <xdr:col>16</xdr:col>
                    <xdr:colOff>19050</xdr:colOff>
                    <xdr:row>7</xdr:row>
                    <xdr:rowOff>857250</xdr:rowOff>
                  </from>
                  <to>
                    <xdr:col>16</xdr:col>
                    <xdr:colOff>1952625</xdr:colOff>
                    <xdr:row>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214" name="Check Box 1678">
              <controlPr defaultSize="0" autoFill="0" autoLine="0" autoPict="0" altText="">
                <anchor>
                  <from>
                    <xdr:col>16</xdr:col>
                    <xdr:colOff>19050</xdr:colOff>
                    <xdr:row>7</xdr:row>
                    <xdr:rowOff>1009650</xdr:rowOff>
                  </from>
                  <to>
                    <xdr:col>16</xdr:col>
                    <xdr:colOff>1952625</xdr:colOff>
                    <xdr:row>7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215" name="Check Box 1679">
              <controlPr defaultSize="0" autoFill="0" autoLine="0" autoPict="0" altText="">
                <anchor>
                  <from>
                    <xdr:col>16</xdr:col>
                    <xdr:colOff>19050</xdr:colOff>
                    <xdr:row>7</xdr:row>
                    <xdr:rowOff>1181100</xdr:rowOff>
                  </from>
                  <to>
                    <xdr:col>16</xdr:col>
                    <xdr:colOff>1952625</xdr:colOff>
                    <xdr:row>7</xdr:row>
                    <xdr:rowOff>1457325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216" name="Check Box 1680">
              <controlPr defaultSize="0" autoFill="0" autoLine="0" autoPict="0" altText="">
                <anchor>
                  <from>
                    <xdr:col>16</xdr:col>
                    <xdr:colOff>38100</xdr:colOff>
                    <xdr:row>7</xdr:row>
                    <xdr:rowOff>1333500</xdr:rowOff>
                  </from>
                  <to>
                    <xdr:col>16</xdr:col>
                    <xdr:colOff>1962150</xdr:colOff>
                    <xdr:row>7</xdr:row>
                    <xdr:rowOff>1609725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217" name="Check Box 1681">
              <controlPr defaultSize="0" autoFill="0" autoLine="0" autoPict="0" altText="">
                <anchor>
                  <from>
                    <xdr:col>17</xdr:col>
                    <xdr:colOff>66675</xdr:colOff>
                    <xdr:row>7</xdr:row>
                    <xdr:rowOff>495300</xdr:rowOff>
                  </from>
                  <to>
                    <xdr:col>18</xdr:col>
                    <xdr:colOff>95250</xdr:colOff>
                    <xdr:row>7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218" name="Check Box 1682">
              <controlPr defaultSize="0" autoFill="0" autoLine="0" autoPict="0" altText="">
                <anchor>
                  <from>
                    <xdr:col>19</xdr:col>
                    <xdr:colOff>66675</xdr:colOff>
                    <xdr:row>7</xdr:row>
                    <xdr:rowOff>533400</xdr:rowOff>
                  </from>
                  <to>
                    <xdr:col>20</xdr:col>
                    <xdr:colOff>171450</xdr:colOff>
                    <xdr:row>7</xdr:row>
                    <xdr:rowOff>809625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7FC1-CB87-4347-866C-9620B7D9E769}">
  <dimension ref="A1:N14"/>
  <sheetViews>
    <sheetView workbookViewId="0">
      <selection activeCell="D17" sqref="D17"/>
    </sheetView>
  </sheetViews>
  <sheetFormatPr defaultRowHeight="15" x14ac:dyDescent="0.25"/>
  <cols>
    <col min="1" max="1" width="6" customWidth="1"/>
    <col min="4" max="4" width="11.85546875" customWidth="1"/>
  </cols>
  <sheetData>
    <row r="1" spans="1:14" ht="45.75" customHeight="1" x14ac:dyDescent="0.25">
      <c r="A1" s="63" t="s">
        <v>162</v>
      </c>
      <c r="B1" s="64" t="s">
        <v>34</v>
      </c>
      <c r="C1" s="64" t="s">
        <v>32</v>
      </c>
      <c r="D1" s="64" t="s">
        <v>163</v>
      </c>
      <c r="E1" s="64" t="s">
        <v>164</v>
      </c>
      <c r="F1" s="64" t="s">
        <v>165</v>
      </c>
      <c r="G1" s="64" t="s">
        <v>166</v>
      </c>
      <c r="H1" s="64" t="s">
        <v>167</v>
      </c>
      <c r="I1" s="64" t="s">
        <v>168</v>
      </c>
      <c r="J1" s="64" t="s">
        <v>169</v>
      </c>
      <c r="K1" s="7" t="s">
        <v>170</v>
      </c>
      <c r="L1" s="7" t="s">
        <v>171</v>
      </c>
      <c r="M1" s="7" t="s">
        <v>172</v>
      </c>
      <c r="N1" s="7" t="s">
        <v>173</v>
      </c>
    </row>
    <row r="2" spans="1:14" x14ac:dyDescent="0.25">
      <c r="A2" s="11">
        <v>1</v>
      </c>
      <c r="B2" s="11"/>
      <c r="C2" s="11"/>
      <c r="D2" s="11"/>
      <c r="E2" s="11">
        <v>20</v>
      </c>
      <c r="F2" s="11"/>
      <c r="G2" s="12" t="s">
        <v>182</v>
      </c>
      <c r="H2" s="10"/>
      <c r="I2" s="11">
        <v>8</v>
      </c>
      <c r="J2" s="12">
        <f t="shared" ref="J2:J14" si="0">IFERROR(I2/E2,"0")</f>
        <v>0.4</v>
      </c>
      <c r="K2" s="13">
        <v>8</v>
      </c>
      <c r="L2" s="12">
        <f>K2/E2</f>
        <v>0.4</v>
      </c>
      <c r="M2" s="11" t="s">
        <v>183</v>
      </c>
      <c r="N2" s="12" t="s">
        <v>182</v>
      </c>
    </row>
    <row r="3" spans="1:14" x14ac:dyDescent="0.25">
      <c r="A3" s="2">
        <v>2</v>
      </c>
      <c r="B3" s="2"/>
      <c r="C3" s="2"/>
      <c r="D3" s="2"/>
      <c r="E3" s="2">
        <v>24</v>
      </c>
      <c r="F3" s="2"/>
      <c r="G3" s="6" t="s">
        <v>182</v>
      </c>
      <c r="H3" s="2"/>
      <c r="I3" s="2">
        <v>15</v>
      </c>
      <c r="J3" s="12">
        <f t="shared" si="0"/>
        <v>0.625</v>
      </c>
      <c r="K3" s="13">
        <v>10</v>
      </c>
      <c r="L3" s="12">
        <f>K3/E3</f>
        <v>0.41666666666666669</v>
      </c>
      <c r="M3" s="11" t="s">
        <v>183</v>
      </c>
      <c r="N3" s="6" t="s">
        <v>182</v>
      </c>
    </row>
    <row r="4" spans="1:14" x14ac:dyDescent="0.25">
      <c r="A4" s="11">
        <v>3</v>
      </c>
      <c r="B4" s="2"/>
      <c r="C4" s="2"/>
      <c r="D4" s="2"/>
      <c r="E4" s="2">
        <v>15</v>
      </c>
      <c r="F4" s="2"/>
      <c r="G4" s="6" t="s">
        <v>182</v>
      </c>
      <c r="H4" s="2"/>
      <c r="I4" s="2"/>
      <c r="J4" s="12">
        <f t="shared" si="0"/>
        <v>0</v>
      </c>
      <c r="K4" s="13"/>
      <c r="L4" s="12">
        <f t="shared" ref="L4:L14" si="1">IFERROR(K4/E4,"0")</f>
        <v>0</v>
      </c>
      <c r="M4" s="11"/>
      <c r="N4" s="6"/>
    </row>
    <row r="5" spans="1:14" x14ac:dyDescent="0.25">
      <c r="A5" s="2">
        <v>4</v>
      </c>
      <c r="B5" s="2"/>
      <c r="C5" s="2"/>
      <c r="D5" s="2"/>
      <c r="E5" s="2">
        <v>13</v>
      </c>
      <c r="F5" s="2"/>
      <c r="G5" s="6" t="s">
        <v>182</v>
      </c>
      <c r="H5" s="2"/>
      <c r="I5" s="2"/>
      <c r="J5" s="12">
        <f t="shared" si="0"/>
        <v>0</v>
      </c>
      <c r="K5" s="13"/>
      <c r="L5" s="12">
        <f t="shared" si="1"/>
        <v>0</v>
      </c>
      <c r="M5" s="11"/>
      <c r="N5" s="6"/>
    </row>
    <row r="6" spans="1:14" x14ac:dyDescent="0.25">
      <c r="A6" s="11">
        <v>5</v>
      </c>
      <c r="B6" s="2"/>
      <c r="C6" s="2"/>
      <c r="D6" s="2"/>
      <c r="E6" s="2"/>
      <c r="F6" s="2"/>
      <c r="G6" s="6" t="s">
        <v>182</v>
      </c>
      <c r="H6" s="2"/>
      <c r="I6" s="2"/>
      <c r="J6" s="12" t="str">
        <f t="shared" si="0"/>
        <v>0</v>
      </c>
      <c r="K6" s="13"/>
      <c r="L6" s="12" t="str">
        <f t="shared" si="1"/>
        <v>0</v>
      </c>
      <c r="M6" s="11"/>
      <c r="N6" s="6"/>
    </row>
    <row r="7" spans="1:14" x14ac:dyDescent="0.25">
      <c r="A7" s="2">
        <v>6</v>
      </c>
      <c r="B7" s="2"/>
      <c r="C7" s="2"/>
      <c r="D7" s="2"/>
      <c r="E7" s="2"/>
      <c r="F7" s="2"/>
      <c r="G7" s="6" t="s">
        <v>182</v>
      </c>
      <c r="H7" s="2"/>
      <c r="I7" s="2"/>
      <c r="J7" s="12" t="str">
        <f t="shared" si="0"/>
        <v>0</v>
      </c>
      <c r="K7" s="13"/>
      <c r="L7" s="12" t="str">
        <f t="shared" si="1"/>
        <v>0</v>
      </c>
      <c r="M7" s="11"/>
      <c r="N7" s="6"/>
    </row>
    <row r="8" spans="1:14" x14ac:dyDescent="0.25">
      <c r="A8" s="11">
        <v>7</v>
      </c>
      <c r="B8" s="2"/>
      <c r="C8" s="2"/>
      <c r="D8" s="2"/>
      <c r="E8" s="2"/>
      <c r="F8" s="2"/>
      <c r="G8" s="6"/>
      <c r="H8" s="2"/>
      <c r="I8" s="2"/>
      <c r="J8" s="12" t="str">
        <f t="shared" si="0"/>
        <v>0</v>
      </c>
      <c r="K8" s="13"/>
      <c r="L8" s="12" t="str">
        <f t="shared" si="1"/>
        <v>0</v>
      </c>
      <c r="M8" s="11"/>
      <c r="N8" s="6"/>
    </row>
    <row r="9" spans="1:14" x14ac:dyDescent="0.25">
      <c r="A9" s="2">
        <v>8</v>
      </c>
      <c r="B9" s="2"/>
      <c r="C9" s="2"/>
      <c r="D9" s="2"/>
      <c r="E9" s="2"/>
      <c r="F9" s="2"/>
      <c r="G9" s="6"/>
      <c r="H9" s="2"/>
      <c r="I9" s="2"/>
      <c r="J9" s="12" t="str">
        <f t="shared" si="0"/>
        <v>0</v>
      </c>
      <c r="K9" s="13"/>
      <c r="L9" s="12" t="str">
        <f t="shared" si="1"/>
        <v>0</v>
      </c>
      <c r="M9" s="11"/>
      <c r="N9" s="6"/>
    </row>
    <row r="10" spans="1:14" x14ac:dyDescent="0.25">
      <c r="A10" s="11">
        <v>9</v>
      </c>
      <c r="B10" s="2"/>
      <c r="C10" s="2"/>
      <c r="D10" s="2"/>
      <c r="E10" s="2"/>
      <c r="F10" s="2"/>
      <c r="G10" s="6"/>
      <c r="H10" s="2"/>
      <c r="I10" s="2"/>
      <c r="J10" s="12" t="str">
        <f t="shared" si="0"/>
        <v>0</v>
      </c>
      <c r="K10" s="13"/>
      <c r="L10" s="12" t="str">
        <f t="shared" si="1"/>
        <v>0</v>
      </c>
      <c r="M10" s="11"/>
      <c r="N10" s="6"/>
    </row>
    <row r="11" spans="1:14" x14ac:dyDescent="0.25">
      <c r="A11" s="2">
        <v>10</v>
      </c>
      <c r="B11" s="2"/>
      <c r="C11" s="2"/>
      <c r="D11" s="2"/>
      <c r="E11" s="2"/>
      <c r="F11" s="2"/>
      <c r="G11" s="6"/>
      <c r="H11" s="2"/>
      <c r="I11" s="2"/>
      <c r="J11" s="12" t="str">
        <f t="shared" si="0"/>
        <v>0</v>
      </c>
      <c r="K11" s="13"/>
      <c r="L11" s="12" t="str">
        <f t="shared" si="1"/>
        <v>0</v>
      </c>
      <c r="M11" s="11"/>
      <c r="N11" s="6"/>
    </row>
    <row r="12" spans="1:14" x14ac:dyDescent="0.25">
      <c r="A12" s="11">
        <v>11</v>
      </c>
      <c r="B12" s="2"/>
      <c r="C12" s="2"/>
      <c r="D12" s="2"/>
      <c r="E12" s="2"/>
      <c r="F12" s="2"/>
      <c r="G12" s="6"/>
      <c r="H12" s="2"/>
      <c r="I12" s="2"/>
      <c r="J12" s="12" t="str">
        <f t="shared" si="0"/>
        <v>0</v>
      </c>
      <c r="K12" s="13"/>
      <c r="L12" s="12" t="str">
        <f t="shared" si="1"/>
        <v>0</v>
      </c>
      <c r="M12" s="11"/>
      <c r="N12" s="6"/>
    </row>
    <row r="13" spans="1:14" x14ac:dyDescent="0.25">
      <c r="A13" s="2">
        <v>12</v>
      </c>
      <c r="B13" s="2"/>
      <c r="C13" s="2"/>
      <c r="D13" s="2"/>
      <c r="E13" s="2"/>
      <c r="F13" s="2"/>
      <c r="G13" s="6"/>
      <c r="H13" s="2"/>
      <c r="I13" s="2"/>
      <c r="J13" s="12" t="str">
        <f t="shared" si="0"/>
        <v>0</v>
      </c>
      <c r="K13" s="13"/>
      <c r="L13" s="12" t="str">
        <f t="shared" si="1"/>
        <v>0</v>
      </c>
      <c r="M13" s="11"/>
      <c r="N13" s="6"/>
    </row>
    <row r="14" spans="1:14" x14ac:dyDescent="0.25">
      <c r="A14" s="11">
        <v>13</v>
      </c>
      <c r="B14" s="2"/>
      <c r="C14" s="2"/>
      <c r="D14" s="2"/>
      <c r="E14" s="2"/>
      <c r="F14" s="2"/>
      <c r="G14" s="6"/>
      <c r="H14" s="2"/>
      <c r="I14" s="2"/>
      <c r="J14" s="12" t="str">
        <f t="shared" si="0"/>
        <v>0</v>
      </c>
      <c r="K14" s="13"/>
      <c r="L14" s="12" t="str">
        <f t="shared" si="1"/>
        <v>0</v>
      </c>
      <c r="M14" s="11"/>
      <c r="N14" s="6"/>
    </row>
  </sheetData>
  <conditionalFormatting sqref="J2:L14">
    <cfRule type="cellIs" dxfId="20" priority="3" operator="between">
      <formula>0.1</formula>
      <formula>0.45</formula>
    </cfRule>
    <cfRule type="cellIs" dxfId="19" priority="4" operator="between">
      <formula>0.3</formula>
      <formula>0.45</formula>
    </cfRule>
  </conditionalFormatting>
  <conditionalFormatting sqref="L2:L14">
    <cfRule type="cellIs" dxfId="18" priority="1" operator="between">
      <formula>0.65</formula>
      <formula>1</formula>
    </cfRule>
    <cfRule type="cellIs" dxfId="17" priority="2" operator="between">
      <formula>0.45</formula>
      <formula>0.65</formula>
    </cfRule>
  </conditionalFormatting>
  <conditionalFormatting sqref="M2:M14">
    <cfRule type="containsText" dxfId="16" priority="6" operator="containsText" text="&lt;30 mints">
      <formula>NOT(ISERROR(SEARCH("&lt;30 mints",M2)))</formula>
    </cfRule>
  </conditionalFormatting>
  <dataValidations count="2">
    <dataValidation type="list" allowBlank="1" showInputMessage="1" showErrorMessage="1" sqref="M2:M14" xr:uid="{A0A80656-420E-4311-9270-C3C400BC3E23}">
      <formula1>"&lt;30 mints, 30 mints, 45 mints, 60 mints, 90 mints, 120 mints"</formula1>
    </dataValidation>
    <dataValidation type="list" allowBlank="1" showInputMessage="1" showErrorMessage="1" sqref="N2:N14 G2:G14" xr:uid="{0D8EE427-B73E-40BC-BDEF-C803BB565489}">
      <formula1>"Yes, No"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BC74-06F5-4056-81D0-BD74A90C90D5}">
  <dimension ref="A1:U63"/>
  <sheetViews>
    <sheetView zoomScaleNormal="100" workbookViewId="0">
      <selection activeCell="G4" sqref="G4"/>
    </sheetView>
  </sheetViews>
  <sheetFormatPr defaultRowHeight="15" x14ac:dyDescent="0.25"/>
  <cols>
    <col min="1" max="1" width="7" customWidth="1"/>
    <col min="2" max="3" width="15.140625" customWidth="1"/>
    <col min="4" max="4" width="15.42578125" customWidth="1"/>
    <col min="5" max="5" width="12.5703125" customWidth="1"/>
    <col min="6" max="7" width="8.5703125" customWidth="1"/>
    <col min="8" max="8" width="8.140625" customWidth="1"/>
    <col min="9" max="9" width="9.42578125" customWidth="1"/>
    <col min="10" max="12" width="8.85546875" customWidth="1"/>
    <col min="13" max="13" width="9.7109375" customWidth="1"/>
    <col min="14" max="14" width="8.42578125" customWidth="1"/>
    <col min="15" max="15" width="8.85546875" customWidth="1"/>
    <col min="16" max="16" width="34.5703125" customWidth="1"/>
    <col min="17" max="17" width="32.140625" customWidth="1"/>
    <col min="18" max="18" width="31.5703125" customWidth="1"/>
    <col min="19" max="19" width="15.140625" customWidth="1"/>
    <col min="20" max="20" width="27.28515625" customWidth="1"/>
    <col min="21" max="21" width="14" customWidth="1"/>
  </cols>
  <sheetData>
    <row r="1" spans="1:21" s="3" customFormat="1" ht="15.75" x14ac:dyDescent="0.25">
      <c r="A1" s="69" t="s">
        <v>186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32"/>
    </row>
    <row r="2" spans="1:21" s="3" customFormat="1" ht="15.75" x14ac:dyDescent="0.25">
      <c r="A2" s="70" t="s">
        <v>160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 t="s">
        <v>161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s="1" customFormat="1" ht="50.25" customHeight="1" x14ac:dyDescent="0.25">
      <c r="A3" s="8" t="s">
        <v>162</v>
      </c>
      <c r="B3" s="9" t="s">
        <v>34</v>
      </c>
      <c r="C3" s="9" t="s">
        <v>32</v>
      </c>
      <c r="D3" s="9" t="s">
        <v>163</v>
      </c>
      <c r="E3" s="9" t="s">
        <v>187</v>
      </c>
      <c r="F3" s="9" t="s">
        <v>164</v>
      </c>
      <c r="G3" s="9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  <c r="M3" s="7" t="s">
        <v>171</v>
      </c>
      <c r="N3" s="7" t="s">
        <v>172</v>
      </c>
      <c r="O3" s="7" t="s">
        <v>173</v>
      </c>
      <c r="P3" s="5" t="s">
        <v>174</v>
      </c>
      <c r="Q3" s="5" t="s">
        <v>175</v>
      </c>
      <c r="R3" s="5" t="s">
        <v>176</v>
      </c>
      <c r="S3" s="5" t="s">
        <v>177</v>
      </c>
      <c r="T3" s="9" t="s">
        <v>178</v>
      </c>
      <c r="U3" s="31" t="s">
        <v>179</v>
      </c>
    </row>
    <row r="4" spans="1:21" ht="142.5" customHeight="1" x14ac:dyDescent="0.25">
      <c r="A4" s="11">
        <v>1</v>
      </c>
      <c r="B4" s="11" t="s">
        <v>180</v>
      </c>
      <c r="C4" s="11"/>
      <c r="D4" s="11" t="s">
        <v>181</v>
      </c>
      <c r="E4" s="11">
        <v>2</v>
      </c>
      <c r="F4" s="11">
        <f>SUM('FIG meeting-Jan'!$E$4+'FIG meeting-Feb'!$E$4)</f>
        <v>22</v>
      </c>
      <c r="G4" s="12">
        <f>(F4-'FIG meeting-Jan'!E4)/'FIG meeting-Jan'!E4</f>
        <v>0.1</v>
      </c>
      <c r="H4" s="12" t="s">
        <v>182</v>
      </c>
      <c r="I4" s="10">
        <v>44534</v>
      </c>
      <c r="J4" s="11">
        <v>18</v>
      </c>
      <c r="K4" s="12">
        <f t="shared" ref="K4:K35" si="0">IFERROR(J4/F4,"0")</f>
        <v>0.81818181818181823</v>
      </c>
      <c r="L4" s="13">
        <v>12</v>
      </c>
      <c r="M4" s="12">
        <f>L4/F4</f>
        <v>0.54545454545454541</v>
      </c>
      <c r="N4" s="11" t="s">
        <v>188</v>
      </c>
      <c r="O4" s="12" t="s">
        <v>182</v>
      </c>
      <c r="P4" s="6"/>
      <c r="Q4" s="6"/>
      <c r="R4" s="6"/>
      <c r="S4" s="6"/>
      <c r="T4" s="11"/>
      <c r="U4" s="30"/>
    </row>
    <row r="5" spans="1:21" ht="140.1" customHeight="1" x14ac:dyDescent="0.25">
      <c r="A5" s="2">
        <v>2</v>
      </c>
      <c r="B5" s="2" t="s">
        <v>184</v>
      </c>
      <c r="C5" s="2"/>
      <c r="D5" s="2"/>
      <c r="E5" s="2">
        <v>1</v>
      </c>
      <c r="F5" s="11">
        <f>SUM('FIG meeting-Jan'!$E$5+'FIG meeting-Feb'!$E$5)</f>
        <v>25</v>
      </c>
      <c r="G5" s="12">
        <f>(F5-'FIG meeting-Jan'!E5)/'FIG meeting-Jan'!E5</f>
        <v>4.1666666666666664E-2</v>
      </c>
      <c r="H5" s="6" t="s">
        <v>182</v>
      </c>
      <c r="I5" s="2" t="s">
        <v>185</v>
      </c>
      <c r="J5" s="2">
        <v>15</v>
      </c>
      <c r="K5" s="12">
        <f t="shared" si="0"/>
        <v>0.6</v>
      </c>
      <c r="L5" s="13">
        <v>10</v>
      </c>
      <c r="M5" s="12">
        <f>L5/F5</f>
        <v>0.4</v>
      </c>
      <c r="N5" s="11" t="s">
        <v>183</v>
      </c>
      <c r="O5" s="6" t="s">
        <v>182</v>
      </c>
      <c r="P5" s="6"/>
      <c r="Q5" s="6"/>
      <c r="R5" s="6"/>
      <c r="S5" s="6"/>
      <c r="T5" s="11"/>
      <c r="U5" s="30"/>
    </row>
    <row r="6" spans="1:21" ht="140.1" customHeight="1" x14ac:dyDescent="0.25">
      <c r="A6" s="11">
        <v>3</v>
      </c>
      <c r="B6" s="2"/>
      <c r="C6" s="2"/>
      <c r="D6" s="2"/>
      <c r="E6" s="2">
        <v>4</v>
      </c>
      <c r="F6" s="11">
        <f>SUM('FIG meeting-Jan'!$E$6+'FIG meeting-Feb'!$E$6)</f>
        <v>19</v>
      </c>
      <c r="G6" s="12">
        <f>IFERROR((F6-'FIG meeting-Jan'!E6)/'FIG meeting-Jan'!E6,"0")</f>
        <v>0.26666666666666666</v>
      </c>
      <c r="H6" s="6"/>
      <c r="I6" s="2"/>
      <c r="J6" s="2"/>
      <c r="K6" s="12">
        <f t="shared" si="0"/>
        <v>0</v>
      </c>
      <c r="L6" s="13"/>
      <c r="M6" s="12">
        <f t="shared" ref="M6:M37" si="1">IFERROR(L6/F6,"0")</f>
        <v>0</v>
      </c>
      <c r="N6" s="11"/>
      <c r="O6" s="6"/>
      <c r="P6" s="6"/>
      <c r="Q6" s="6"/>
      <c r="R6" s="6"/>
      <c r="S6" s="6"/>
      <c r="T6" s="11"/>
      <c r="U6" s="30"/>
    </row>
    <row r="7" spans="1:21" ht="140.1" customHeight="1" x14ac:dyDescent="0.25">
      <c r="A7" s="2">
        <v>4</v>
      </c>
      <c r="B7" s="2"/>
      <c r="C7" s="2"/>
      <c r="D7" s="2"/>
      <c r="E7" s="2">
        <v>-1</v>
      </c>
      <c r="F7" s="11">
        <f>SUM('FIG meeting-Jan'!$E$7+'FIG meeting-Feb'!$E$7)</f>
        <v>12</v>
      </c>
      <c r="G7" s="12">
        <f>IFERROR((F7-'FIG meeting-Jan'!E7)/'FIG meeting-Jan'!E7,"0")</f>
        <v>-7.6923076923076927E-2</v>
      </c>
      <c r="H7" s="6"/>
      <c r="I7" s="2"/>
      <c r="J7" s="2"/>
      <c r="K7" s="12">
        <f t="shared" si="0"/>
        <v>0</v>
      </c>
      <c r="L7" s="13"/>
      <c r="M7" s="12">
        <f t="shared" si="1"/>
        <v>0</v>
      </c>
      <c r="N7" s="11"/>
      <c r="O7" s="6"/>
      <c r="P7" s="6"/>
      <c r="Q7" s="6"/>
      <c r="R7" s="6"/>
      <c r="S7" s="6"/>
      <c r="T7" s="11"/>
      <c r="U7" s="30"/>
    </row>
    <row r="8" spans="1:21" ht="140.1" customHeight="1" x14ac:dyDescent="0.25">
      <c r="A8" s="11">
        <v>5</v>
      </c>
      <c r="B8" s="2"/>
      <c r="C8" s="2"/>
      <c r="D8" s="2"/>
      <c r="E8" s="2"/>
      <c r="F8" s="11">
        <f>SUM('FIG meeting-Jan'!$E$8+'FIG meeting-Feb'!$E$8)</f>
        <v>0</v>
      </c>
      <c r="G8" s="12" t="str">
        <f>IFERROR((F8-'FIG meeting-Jan'!E8)/'FIG meeting-Jan'!E8,"0")</f>
        <v>0</v>
      </c>
      <c r="H8" s="6"/>
      <c r="I8" s="2"/>
      <c r="J8" s="2"/>
      <c r="K8" s="12" t="str">
        <f t="shared" si="0"/>
        <v>0</v>
      </c>
      <c r="L8" s="13"/>
      <c r="M8" s="12" t="str">
        <f t="shared" si="1"/>
        <v>0</v>
      </c>
      <c r="N8" s="11"/>
      <c r="O8" s="6"/>
      <c r="P8" s="6"/>
      <c r="Q8" s="6"/>
      <c r="R8" s="6"/>
      <c r="S8" s="6"/>
      <c r="T8" s="11"/>
      <c r="U8" s="30"/>
    </row>
    <row r="9" spans="1:21" ht="140.1" customHeight="1" x14ac:dyDescent="0.25">
      <c r="A9" s="2">
        <v>6</v>
      </c>
      <c r="B9" s="2"/>
      <c r="C9" s="2"/>
      <c r="D9" s="2"/>
      <c r="E9" s="2"/>
      <c r="F9" s="11">
        <f>SUM('FIG meeting-Jan'!E9+'FIG meeting-Feb'!E9)</f>
        <v>0</v>
      </c>
      <c r="G9" s="12" t="str">
        <f>IFERROR((F9-'FIG meeting-Jan'!E9)/'FIG meeting-Jan'!E9,"0")</f>
        <v>0</v>
      </c>
      <c r="H9" s="6"/>
      <c r="I9" s="2"/>
      <c r="J9" s="2"/>
      <c r="K9" s="12" t="str">
        <f t="shared" si="0"/>
        <v>0</v>
      </c>
      <c r="L9" s="13"/>
      <c r="M9" s="12" t="str">
        <f t="shared" si="1"/>
        <v>0</v>
      </c>
      <c r="N9" s="11"/>
      <c r="O9" s="6"/>
      <c r="P9" s="6"/>
      <c r="Q9" s="6"/>
      <c r="R9" s="6"/>
      <c r="S9" s="6"/>
      <c r="T9" s="11"/>
      <c r="U9" s="30"/>
    </row>
    <row r="10" spans="1:21" ht="140.1" customHeight="1" x14ac:dyDescent="0.25">
      <c r="A10" s="11">
        <v>7</v>
      </c>
      <c r="B10" s="2"/>
      <c r="C10" s="2"/>
      <c r="D10" s="2"/>
      <c r="E10" s="2"/>
      <c r="F10" s="11">
        <f>SUM('FIG meeting-Jan'!E10+'FIG meeting-Feb'!E10)</f>
        <v>0</v>
      </c>
      <c r="G10" s="12" t="str">
        <f>IFERROR((F10-'FIG meeting-Jan'!E10)/'FIG meeting-Jan'!E10,"0")</f>
        <v>0</v>
      </c>
      <c r="H10" s="6"/>
      <c r="I10" s="2"/>
      <c r="J10" s="2"/>
      <c r="K10" s="12" t="str">
        <f t="shared" si="0"/>
        <v>0</v>
      </c>
      <c r="L10" s="13"/>
      <c r="M10" s="12" t="str">
        <f t="shared" si="1"/>
        <v>0</v>
      </c>
      <c r="N10" s="11"/>
      <c r="O10" s="6"/>
      <c r="P10" s="6"/>
      <c r="Q10" s="6"/>
      <c r="R10" s="6"/>
      <c r="S10" s="6"/>
      <c r="T10" s="11"/>
      <c r="U10" s="30"/>
    </row>
    <row r="11" spans="1:21" ht="140.1" customHeight="1" x14ac:dyDescent="0.25">
      <c r="A11" s="2">
        <v>8</v>
      </c>
      <c r="B11" s="2"/>
      <c r="C11" s="2"/>
      <c r="D11" s="2"/>
      <c r="E11" s="2"/>
      <c r="F11" s="11">
        <f>SUM('FIG meeting-Jan'!E11+'FIG meeting-Feb'!E11)</f>
        <v>0</v>
      </c>
      <c r="G11" s="12" t="str">
        <f>IFERROR((F11-'FIG meeting-Jan'!E11)/'FIG meeting-Jan'!E11,"0")</f>
        <v>0</v>
      </c>
      <c r="H11" s="6"/>
      <c r="I11" s="2"/>
      <c r="J11" s="2"/>
      <c r="K11" s="12" t="str">
        <f t="shared" si="0"/>
        <v>0</v>
      </c>
      <c r="L11" s="13"/>
      <c r="M11" s="12" t="str">
        <f t="shared" si="1"/>
        <v>0</v>
      </c>
      <c r="N11" s="11"/>
      <c r="O11" s="6"/>
      <c r="P11" s="6"/>
      <c r="Q11" s="6"/>
      <c r="R11" s="6"/>
      <c r="S11" s="6"/>
      <c r="T11" s="11"/>
      <c r="U11" s="30"/>
    </row>
    <row r="12" spans="1:21" ht="140.1" customHeight="1" x14ac:dyDescent="0.25">
      <c r="A12" s="11">
        <v>9</v>
      </c>
      <c r="B12" s="2"/>
      <c r="C12" s="2"/>
      <c r="D12" s="2"/>
      <c r="E12" s="2"/>
      <c r="F12" s="11">
        <f>SUM('FIG meeting-Jan'!E12+'FIG meeting-Feb'!E12)</f>
        <v>0</v>
      </c>
      <c r="G12" s="12" t="str">
        <f>IFERROR((F12-'FIG meeting-Jan'!E12)/'FIG meeting-Jan'!E12,"0")</f>
        <v>0</v>
      </c>
      <c r="H12" s="6"/>
      <c r="I12" s="2"/>
      <c r="J12" s="2"/>
      <c r="K12" s="12" t="str">
        <f t="shared" si="0"/>
        <v>0</v>
      </c>
      <c r="L12" s="13"/>
      <c r="M12" s="12" t="str">
        <f t="shared" si="1"/>
        <v>0</v>
      </c>
      <c r="N12" s="11"/>
      <c r="O12" s="6"/>
      <c r="P12" s="6"/>
      <c r="Q12" s="6"/>
      <c r="R12" s="6"/>
      <c r="S12" s="6"/>
      <c r="T12" s="11"/>
      <c r="U12" s="30"/>
    </row>
    <row r="13" spans="1:21" ht="140.1" customHeight="1" x14ac:dyDescent="0.25">
      <c r="A13" s="2">
        <v>10</v>
      </c>
      <c r="B13" s="2"/>
      <c r="C13" s="2"/>
      <c r="D13" s="2"/>
      <c r="E13" s="2"/>
      <c r="F13" s="11">
        <f>SUM('FIG meeting-Jan'!E13+'FIG meeting-Feb'!E13)</f>
        <v>0</v>
      </c>
      <c r="G13" s="12" t="str">
        <f>IFERROR((F13-'FIG meeting-Jan'!E13)/'FIG meeting-Jan'!E13,"0")</f>
        <v>0</v>
      </c>
      <c r="H13" s="6"/>
      <c r="I13" s="2"/>
      <c r="J13" s="2"/>
      <c r="K13" s="12" t="str">
        <f t="shared" si="0"/>
        <v>0</v>
      </c>
      <c r="L13" s="13"/>
      <c r="M13" s="12" t="str">
        <f t="shared" si="1"/>
        <v>0</v>
      </c>
      <c r="N13" s="11"/>
      <c r="O13" s="6"/>
      <c r="P13" s="6"/>
      <c r="Q13" s="6"/>
      <c r="R13" s="6"/>
      <c r="S13" s="6"/>
      <c r="T13" s="11"/>
      <c r="U13" s="30"/>
    </row>
    <row r="14" spans="1:21" ht="140.1" customHeight="1" x14ac:dyDescent="0.25">
      <c r="A14" s="11">
        <v>11</v>
      </c>
      <c r="B14" s="2"/>
      <c r="C14" s="2"/>
      <c r="D14" s="2"/>
      <c r="E14" s="2"/>
      <c r="F14" s="11">
        <f>SUM('FIG meeting-Jan'!E14+'FIG meeting-Feb'!E14)</f>
        <v>0</v>
      </c>
      <c r="G14" s="12" t="str">
        <f>IFERROR((F14-'FIG meeting-Jan'!E14)/'FIG meeting-Jan'!E14,"0")</f>
        <v>0</v>
      </c>
      <c r="H14" s="6"/>
      <c r="I14" s="2"/>
      <c r="J14" s="2"/>
      <c r="K14" s="12" t="str">
        <f t="shared" si="0"/>
        <v>0</v>
      </c>
      <c r="L14" s="13"/>
      <c r="M14" s="12" t="str">
        <f t="shared" si="1"/>
        <v>0</v>
      </c>
      <c r="N14" s="11"/>
      <c r="O14" s="6"/>
      <c r="P14" s="6"/>
      <c r="Q14" s="6"/>
      <c r="R14" s="6"/>
      <c r="S14" s="6"/>
      <c r="T14" s="11"/>
      <c r="U14" s="30"/>
    </row>
    <row r="15" spans="1:21" ht="140.1" customHeight="1" x14ac:dyDescent="0.25">
      <c r="A15" s="2">
        <v>12</v>
      </c>
      <c r="B15" s="2"/>
      <c r="C15" s="2"/>
      <c r="D15" s="2"/>
      <c r="E15" s="2"/>
      <c r="F15" s="11">
        <f>SUM('FIG meeting-Jan'!E15+'FIG meeting-Feb'!E15)</f>
        <v>0</v>
      </c>
      <c r="G15" s="12" t="str">
        <f>IFERROR((F15-'FIG meeting-Jan'!E15)/'FIG meeting-Jan'!E15,"0")</f>
        <v>0</v>
      </c>
      <c r="H15" s="6"/>
      <c r="I15" s="2"/>
      <c r="J15" s="2"/>
      <c r="K15" s="12" t="str">
        <f t="shared" si="0"/>
        <v>0</v>
      </c>
      <c r="L15" s="13"/>
      <c r="M15" s="12" t="str">
        <f t="shared" si="1"/>
        <v>0</v>
      </c>
      <c r="N15" s="11"/>
      <c r="O15" s="6"/>
      <c r="P15" s="6"/>
      <c r="Q15" s="6"/>
      <c r="R15" s="6"/>
      <c r="S15" s="6"/>
      <c r="T15" s="11"/>
      <c r="U15" s="30"/>
    </row>
    <row r="16" spans="1:21" ht="140.1" customHeight="1" x14ac:dyDescent="0.25">
      <c r="A16" s="11">
        <v>13</v>
      </c>
      <c r="B16" s="2"/>
      <c r="C16" s="2"/>
      <c r="D16" s="2"/>
      <c r="E16" s="2"/>
      <c r="F16" s="11">
        <f>SUM('FIG meeting-Jan'!E16+'FIG meeting-Feb'!E16)</f>
        <v>0</v>
      </c>
      <c r="G16" s="12" t="str">
        <f>IFERROR((F16-'FIG meeting-Jan'!E16)/'FIG meeting-Jan'!E16,"0")</f>
        <v>0</v>
      </c>
      <c r="H16" s="6"/>
      <c r="I16" s="2"/>
      <c r="J16" s="2"/>
      <c r="K16" s="12" t="str">
        <f t="shared" si="0"/>
        <v>0</v>
      </c>
      <c r="L16" s="13"/>
      <c r="M16" s="12" t="str">
        <f t="shared" si="1"/>
        <v>0</v>
      </c>
      <c r="N16" s="11"/>
      <c r="O16" s="6"/>
      <c r="P16" s="6"/>
      <c r="Q16" s="6"/>
      <c r="R16" s="6"/>
      <c r="S16" s="6"/>
      <c r="T16" s="11"/>
      <c r="U16" s="30"/>
    </row>
    <row r="17" spans="1:21" ht="140.1" customHeight="1" x14ac:dyDescent="0.25">
      <c r="A17" s="2">
        <v>14</v>
      </c>
      <c r="B17" s="2"/>
      <c r="C17" s="2"/>
      <c r="D17" s="2"/>
      <c r="E17" s="2"/>
      <c r="F17" s="11">
        <f>SUM('FIG meeting-Jan'!E17+'FIG meeting-Feb'!E17)</f>
        <v>0</v>
      </c>
      <c r="G17" s="12" t="str">
        <f>IFERROR((F17-'FIG meeting-Jan'!E17)/'FIG meeting-Jan'!E17,"0")</f>
        <v>0</v>
      </c>
      <c r="H17" s="6"/>
      <c r="I17" s="2"/>
      <c r="J17" s="2"/>
      <c r="K17" s="12" t="str">
        <f t="shared" si="0"/>
        <v>0</v>
      </c>
      <c r="L17" s="13"/>
      <c r="M17" s="12" t="str">
        <f t="shared" si="1"/>
        <v>0</v>
      </c>
      <c r="N17" s="11"/>
      <c r="O17" s="6"/>
      <c r="P17" s="6"/>
      <c r="Q17" s="6"/>
      <c r="R17" s="6"/>
      <c r="S17" s="6"/>
      <c r="T17" s="11"/>
      <c r="U17" s="30"/>
    </row>
    <row r="18" spans="1:21" ht="140.1" customHeight="1" x14ac:dyDescent="0.25">
      <c r="A18" s="11">
        <v>15</v>
      </c>
      <c r="B18" s="2"/>
      <c r="C18" s="2"/>
      <c r="D18" s="2"/>
      <c r="E18" s="2"/>
      <c r="F18" s="11">
        <f>SUM('FIG meeting-Jan'!E18+'FIG meeting-Feb'!E18)</f>
        <v>0</v>
      </c>
      <c r="G18" s="12" t="str">
        <f>IFERROR((F18-'FIG meeting-Jan'!E18)/'FIG meeting-Jan'!E18,"0")</f>
        <v>0</v>
      </c>
      <c r="H18" s="6"/>
      <c r="I18" s="2"/>
      <c r="J18" s="2"/>
      <c r="K18" s="12" t="str">
        <f t="shared" si="0"/>
        <v>0</v>
      </c>
      <c r="L18" s="13"/>
      <c r="M18" s="12" t="str">
        <f t="shared" si="1"/>
        <v>0</v>
      </c>
      <c r="N18" s="11"/>
      <c r="O18" s="6"/>
      <c r="P18" s="6"/>
      <c r="Q18" s="6"/>
      <c r="R18" s="6"/>
      <c r="S18" s="6"/>
      <c r="T18" s="11"/>
      <c r="U18" s="30"/>
    </row>
    <row r="19" spans="1:21" ht="140.1" customHeight="1" x14ac:dyDescent="0.25">
      <c r="A19" s="2">
        <v>16</v>
      </c>
      <c r="B19" s="2"/>
      <c r="C19" s="2"/>
      <c r="D19" s="2"/>
      <c r="E19" s="2"/>
      <c r="F19" s="11">
        <f>SUM('FIG meeting-Jan'!E19+'FIG meeting-Feb'!E19)</f>
        <v>0</v>
      </c>
      <c r="G19" s="12" t="str">
        <f>IFERROR((F19-'FIG meeting-Jan'!E19)/'FIG meeting-Jan'!E19,"0")</f>
        <v>0</v>
      </c>
      <c r="H19" s="6"/>
      <c r="I19" s="2"/>
      <c r="J19" s="2"/>
      <c r="K19" s="12" t="str">
        <f t="shared" si="0"/>
        <v>0</v>
      </c>
      <c r="L19" s="13"/>
      <c r="M19" s="12" t="str">
        <f t="shared" si="1"/>
        <v>0</v>
      </c>
      <c r="N19" s="11"/>
      <c r="O19" s="6"/>
      <c r="P19" s="6"/>
      <c r="Q19" s="6"/>
      <c r="R19" s="6"/>
      <c r="S19" s="6"/>
      <c r="T19" s="11"/>
      <c r="U19" s="30"/>
    </row>
    <row r="20" spans="1:21" ht="140.1" customHeight="1" x14ac:dyDescent="0.25">
      <c r="A20" s="11">
        <v>17</v>
      </c>
      <c r="B20" s="2"/>
      <c r="C20" s="2"/>
      <c r="D20" s="2"/>
      <c r="E20" s="2"/>
      <c r="F20" s="11">
        <f>SUM('FIG meeting-Jan'!E20+'FIG meeting-Feb'!E20)</f>
        <v>0</v>
      </c>
      <c r="G20" s="12" t="str">
        <f>IFERROR((F20-'FIG meeting-Jan'!E20)/'FIG meeting-Jan'!E20,"0")</f>
        <v>0</v>
      </c>
      <c r="H20" s="6"/>
      <c r="I20" s="2"/>
      <c r="J20" s="2"/>
      <c r="K20" s="12" t="str">
        <f t="shared" si="0"/>
        <v>0</v>
      </c>
      <c r="L20" s="13"/>
      <c r="M20" s="12" t="str">
        <f t="shared" si="1"/>
        <v>0</v>
      </c>
      <c r="N20" s="11"/>
      <c r="O20" s="6"/>
      <c r="P20" s="6"/>
      <c r="Q20" s="6"/>
      <c r="R20" s="6"/>
      <c r="S20" s="6"/>
      <c r="T20" s="11"/>
      <c r="U20" s="30"/>
    </row>
    <row r="21" spans="1:21" ht="140.1" customHeight="1" x14ac:dyDescent="0.25">
      <c r="A21" s="2">
        <v>18</v>
      </c>
      <c r="B21" s="2"/>
      <c r="C21" s="2"/>
      <c r="D21" s="2"/>
      <c r="E21" s="2"/>
      <c r="F21" s="11">
        <f>SUM('FIG meeting-Jan'!E21+'FIG meeting-Feb'!E21)</f>
        <v>0</v>
      </c>
      <c r="G21" s="12" t="str">
        <f>IFERROR((F21-'FIG meeting-Jan'!E21)/'FIG meeting-Jan'!E21,"0")</f>
        <v>0</v>
      </c>
      <c r="H21" s="6"/>
      <c r="I21" s="2"/>
      <c r="J21" s="2"/>
      <c r="K21" s="12" t="str">
        <f t="shared" si="0"/>
        <v>0</v>
      </c>
      <c r="L21" s="13"/>
      <c r="M21" s="12" t="str">
        <f t="shared" si="1"/>
        <v>0</v>
      </c>
      <c r="N21" s="11"/>
      <c r="O21" s="6"/>
      <c r="P21" s="6"/>
      <c r="Q21" s="6"/>
      <c r="R21" s="6"/>
      <c r="S21" s="6"/>
      <c r="T21" s="11"/>
      <c r="U21" s="30"/>
    </row>
    <row r="22" spans="1:21" ht="140.1" customHeight="1" x14ac:dyDescent="0.25">
      <c r="A22" s="11">
        <v>19</v>
      </c>
      <c r="B22" s="2"/>
      <c r="C22" s="2"/>
      <c r="D22" s="2"/>
      <c r="E22" s="2"/>
      <c r="F22" s="11">
        <f>SUM('FIG meeting-Jan'!E22+'FIG meeting-Feb'!E22)</f>
        <v>0</v>
      </c>
      <c r="G22" s="12" t="str">
        <f>IFERROR((F22-'FIG meeting-Jan'!E22)/'FIG meeting-Jan'!E22,"0")</f>
        <v>0</v>
      </c>
      <c r="H22" s="6"/>
      <c r="I22" s="2"/>
      <c r="J22" s="2"/>
      <c r="K22" s="12" t="str">
        <f t="shared" si="0"/>
        <v>0</v>
      </c>
      <c r="L22" s="13"/>
      <c r="M22" s="12" t="str">
        <f t="shared" si="1"/>
        <v>0</v>
      </c>
      <c r="N22" s="11"/>
      <c r="O22" s="6"/>
      <c r="P22" s="6"/>
      <c r="Q22" s="6"/>
      <c r="R22" s="6"/>
      <c r="S22" s="6"/>
      <c r="T22" s="11"/>
      <c r="U22" s="30"/>
    </row>
    <row r="23" spans="1:21" ht="140.1" customHeight="1" x14ac:dyDescent="0.25">
      <c r="A23" s="2">
        <v>20</v>
      </c>
      <c r="B23" s="2"/>
      <c r="C23" s="2"/>
      <c r="D23" s="2"/>
      <c r="E23" s="2"/>
      <c r="F23" s="11">
        <f>SUM('FIG meeting-Jan'!E23+'FIG meeting-Feb'!E23)</f>
        <v>0</v>
      </c>
      <c r="G23" s="12" t="str">
        <f>IFERROR((F23-'FIG meeting-Jan'!E23)/'FIG meeting-Jan'!E23,"0")</f>
        <v>0</v>
      </c>
      <c r="H23" s="6"/>
      <c r="I23" s="2"/>
      <c r="J23" s="2"/>
      <c r="K23" s="12" t="str">
        <f t="shared" si="0"/>
        <v>0</v>
      </c>
      <c r="L23" s="13"/>
      <c r="M23" s="12" t="str">
        <f t="shared" si="1"/>
        <v>0</v>
      </c>
      <c r="N23" s="11"/>
      <c r="O23" s="6"/>
      <c r="P23" s="6"/>
      <c r="Q23" s="6"/>
      <c r="R23" s="6"/>
      <c r="S23" s="6"/>
      <c r="T23" s="11"/>
      <c r="U23" s="30"/>
    </row>
    <row r="24" spans="1:21" ht="140.1" customHeight="1" x14ac:dyDescent="0.25">
      <c r="A24" s="11">
        <v>21</v>
      </c>
      <c r="B24" s="2"/>
      <c r="C24" s="2"/>
      <c r="D24" s="2"/>
      <c r="E24" s="2"/>
      <c r="F24" s="11">
        <f>SUM('FIG meeting-Jan'!E24+'FIG meeting-Feb'!E24)</f>
        <v>0</v>
      </c>
      <c r="G24" s="12" t="str">
        <f>IFERROR((F24-'FIG meeting-Jan'!E24)/'FIG meeting-Jan'!E24,"0")</f>
        <v>0</v>
      </c>
      <c r="H24" s="6"/>
      <c r="I24" s="2"/>
      <c r="J24" s="2"/>
      <c r="K24" s="12" t="str">
        <f t="shared" si="0"/>
        <v>0</v>
      </c>
      <c r="L24" s="13"/>
      <c r="M24" s="12" t="str">
        <f t="shared" si="1"/>
        <v>0</v>
      </c>
      <c r="N24" s="11"/>
      <c r="O24" s="6"/>
      <c r="P24" s="6"/>
      <c r="Q24" s="6"/>
      <c r="R24" s="6"/>
      <c r="S24" s="6"/>
      <c r="T24" s="11"/>
      <c r="U24" s="30"/>
    </row>
    <row r="25" spans="1:21" ht="140.1" customHeight="1" x14ac:dyDescent="0.25">
      <c r="A25" s="2">
        <v>22</v>
      </c>
      <c r="B25" s="2"/>
      <c r="C25" s="2"/>
      <c r="D25" s="2"/>
      <c r="E25" s="2"/>
      <c r="F25" s="11">
        <f>SUM('FIG meeting-Jan'!E25+'FIG meeting-Feb'!E25)</f>
        <v>0</v>
      </c>
      <c r="G25" s="12" t="str">
        <f>IFERROR((F25-'FIG meeting-Jan'!E25)/'FIG meeting-Jan'!E25,"0")</f>
        <v>0</v>
      </c>
      <c r="H25" s="6"/>
      <c r="I25" s="2"/>
      <c r="J25" s="2"/>
      <c r="K25" s="12" t="str">
        <f t="shared" si="0"/>
        <v>0</v>
      </c>
      <c r="L25" s="13"/>
      <c r="M25" s="12" t="str">
        <f t="shared" si="1"/>
        <v>0</v>
      </c>
      <c r="N25" s="11"/>
      <c r="O25" s="6"/>
      <c r="P25" s="6"/>
      <c r="Q25" s="6"/>
      <c r="R25" s="6"/>
      <c r="S25" s="6"/>
      <c r="T25" s="11"/>
      <c r="U25" s="30"/>
    </row>
    <row r="26" spans="1:21" ht="140.1" customHeight="1" x14ac:dyDescent="0.25">
      <c r="A26" s="11">
        <v>23</v>
      </c>
      <c r="B26" s="2"/>
      <c r="C26" s="2"/>
      <c r="D26" s="2"/>
      <c r="E26" s="2"/>
      <c r="F26" s="11">
        <f>SUM('FIG meeting-Jan'!E26+'FIG meeting-Feb'!E26)</f>
        <v>0</v>
      </c>
      <c r="G26" s="12" t="str">
        <f>IFERROR((F26-'FIG meeting-Jan'!E26)/'FIG meeting-Jan'!E26,"0")</f>
        <v>0</v>
      </c>
      <c r="H26" s="6"/>
      <c r="I26" s="2"/>
      <c r="J26" s="2"/>
      <c r="K26" s="12" t="str">
        <f t="shared" si="0"/>
        <v>0</v>
      </c>
      <c r="L26" s="13"/>
      <c r="M26" s="12" t="str">
        <f t="shared" si="1"/>
        <v>0</v>
      </c>
      <c r="N26" s="11"/>
      <c r="O26" s="6"/>
      <c r="P26" s="6"/>
      <c r="Q26" s="6"/>
      <c r="R26" s="6"/>
      <c r="S26" s="6"/>
      <c r="T26" s="11"/>
      <c r="U26" s="30"/>
    </row>
    <row r="27" spans="1:21" ht="140.1" customHeight="1" x14ac:dyDescent="0.25">
      <c r="A27" s="2">
        <v>24</v>
      </c>
      <c r="B27" s="2"/>
      <c r="C27" s="2"/>
      <c r="D27" s="2"/>
      <c r="E27" s="2"/>
      <c r="F27" s="11">
        <f>SUM('FIG meeting-Jan'!E27+'FIG meeting-Feb'!E27)</f>
        <v>0</v>
      </c>
      <c r="G27" s="12" t="str">
        <f>IFERROR((F27-'FIG meeting-Jan'!E27)/'FIG meeting-Jan'!E27,"0")</f>
        <v>0</v>
      </c>
      <c r="H27" s="6"/>
      <c r="I27" s="2"/>
      <c r="J27" s="2"/>
      <c r="K27" s="12" t="str">
        <f t="shared" si="0"/>
        <v>0</v>
      </c>
      <c r="L27" s="13"/>
      <c r="M27" s="12" t="str">
        <f t="shared" si="1"/>
        <v>0</v>
      </c>
      <c r="N27" s="11"/>
      <c r="O27" s="6"/>
      <c r="P27" s="6"/>
      <c r="Q27" s="6"/>
      <c r="R27" s="6"/>
      <c r="S27" s="6"/>
      <c r="T27" s="11"/>
      <c r="U27" s="30"/>
    </row>
    <row r="28" spans="1:21" ht="140.1" customHeight="1" x14ac:dyDescent="0.25">
      <c r="A28" s="11">
        <v>25</v>
      </c>
      <c r="B28" s="2"/>
      <c r="C28" s="2"/>
      <c r="D28" s="2"/>
      <c r="E28" s="2"/>
      <c r="F28" s="11">
        <f>SUM('FIG meeting-Jan'!E28+'FIG meeting-Feb'!E28)</f>
        <v>0</v>
      </c>
      <c r="G28" s="12" t="str">
        <f>IFERROR((F28-'FIG meeting-Jan'!E28)/'FIG meeting-Jan'!E28,"0")</f>
        <v>0</v>
      </c>
      <c r="H28" s="6"/>
      <c r="I28" s="2"/>
      <c r="J28" s="2"/>
      <c r="K28" s="12" t="str">
        <f t="shared" si="0"/>
        <v>0</v>
      </c>
      <c r="L28" s="13"/>
      <c r="M28" s="12" t="str">
        <f t="shared" si="1"/>
        <v>0</v>
      </c>
      <c r="N28" s="11"/>
      <c r="O28" s="6"/>
      <c r="P28" s="6"/>
      <c r="Q28" s="6"/>
      <c r="R28" s="6"/>
      <c r="S28" s="6"/>
      <c r="T28" s="11"/>
      <c r="U28" s="30"/>
    </row>
    <row r="29" spans="1:21" ht="140.1" customHeight="1" x14ac:dyDescent="0.25">
      <c r="A29" s="2">
        <v>26</v>
      </c>
      <c r="B29" s="2"/>
      <c r="C29" s="2"/>
      <c r="D29" s="2"/>
      <c r="E29" s="2"/>
      <c r="F29" s="11">
        <f>SUM('FIG meeting-Jan'!E29+'FIG meeting-Feb'!E29)</f>
        <v>0</v>
      </c>
      <c r="G29" s="12" t="str">
        <f>IFERROR((F29-'FIG meeting-Jan'!E29)/'FIG meeting-Jan'!E29,"0")</f>
        <v>0</v>
      </c>
      <c r="H29" s="6"/>
      <c r="I29" s="2"/>
      <c r="J29" s="2"/>
      <c r="K29" s="12" t="str">
        <f t="shared" si="0"/>
        <v>0</v>
      </c>
      <c r="L29" s="13"/>
      <c r="M29" s="12" t="str">
        <f t="shared" si="1"/>
        <v>0</v>
      </c>
      <c r="N29" s="11"/>
      <c r="O29" s="6"/>
      <c r="P29" s="6"/>
      <c r="Q29" s="6"/>
      <c r="R29" s="6"/>
      <c r="S29" s="6"/>
      <c r="T29" s="11"/>
      <c r="U29" s="30"/>
    </row>
    <row r="30" spans="1:21" ht="140.1" customHeight="1" x14ac:dyDescent="0.25">
      <c r="A30" s="11">
        <v>27</v>
      </c>
      <c r="B30" s="2"/>
      <c r="C30" s="2"/>
      <c r="D30" s="2"/>
      <c r="E30" s="2"/>
      <c r="F30" s="11">
        <f>SUM('FIG meeting-Jan'!E30+'FIG meeting-Feb'!E30)</f>
        <v>0</v>
      </c>
      <c r="G30" s="12" t="str">
        <f>IFERROR((F30-'FIG meeting-Jan'!E30)/'FIG meeting-Jan'!E30,"0")</f>
        <v>0</v>
      </c>
      <c r="H30" s="6"/>
      <c r="I30" s="2"/>
      <c r="J30" s="2"/>
      <c r="K30" s="12" t="str">
        <f t="shared" si="0"/>
        <v>0</v>
      </c>
      <c r="L30" s="13"/>
      <c r="M30" s="12" t="str">
        <f t="shared" si="1"/>
        <v>0</v>
      </c>
      <c r="N30" s="11"/>
      <c r="O30" s="6"/>
      <c r="P30" s="6"/>
      <c r="Q30" s="6"/>
      <c r="R30" s="6"/>
      <c r="S30" s="6"/>
      <c r="T30" s="11"/>
      <c r="U30" s="30"/>
    </row>
    <row r="31" spans="1:21" ht="140.1" customHeight="1" x14ac:dyDescent="0.25">
      <c r="A31" s="2">
        <v>28</v>
      </c>
      <c r="B31" s="2"/>
      <c r="C31" s="2"/>
      <c r="D31" s="2"/>
      <c r="E31" s="2"/>
      <c r="F31" s="11">
        <f>SUM('FIG meeting-Jan'!E31+'FIG meeting-Feb'!E31)</f>
        <v>0</v>
      </c>
      <c r="G31" s="12" t="str">
        <f>IFERROR((F31-'FIG meeting-Jan'!E31)/'FIG meeting-Jan'!E31,"0")</f>
        <v>0</v>
      </c>
      <c r="H31" s="6"/>
      <c r="I31" s="2"/>
      <c r="J31" s="2"/>
      <c r="K31" s="12" t="str">
        <f t="shared" si="0"/>
        <v>0</v>
      </c>
      <c r="L31" s="13"/>
      <c r="M31" s="12" t="str">
        <f t="shared" si="1"/>
        <v>0</v>
      </c>
      <c r="N31" s="11"/>
      <c r="O31" s="6"/>
      <c r="P31" s="6"/>
      <c r="Q31" s="6"/>
      <c r="R31" s="6"/>
      <c r="S31" s="6"/>
      <c r="T31" s="11"/>
      <c r="U31" s="30"/>
    </row>
    <row r="32" spans="1:21" ht="140.1" customHeight="1" x14ac:dyDescent="0.25">
      <c r="A32" s="11">
        <v>29</v>
      </c>
      <c r="B32" s="2"/>
      <c r="C32" s="2"/>
      <c r="D32" s="2"/>
      <c r="E32" s="2"/>
      <c r="F32" s="11">
        <f>SUM('FIG meeting-Jan'!E32+'FIG meeting-Feb'!E32)</f>
        <v>0</v>
      </c>
      <c r="G32" s="12" t="str">
        <f>IFERROR((F32-'FIG meeting-Jan'!E32)/'FIG meeting-Jan'!E32,"0")</f>
        <v>0</v>
      </c>
      <c r="H32" s="6"/>
      <c r="I32" s="2"/>
      <c r="J32" s="2"/>
      <c r="K32" s="12" t="str">
        <f t="shared" si="0"/>
        <v>0</v>
      </c>
      <c r="L32" s="13"/>
      <c r="M32" s="12" t="str">
        <f t="shared" si="1"/>
        <v>0</v>
      </c>
      <c r="N32" s="11"/>
      <c r="O32" s="6"/>
      <c r="P32" s="6"/>
      <c r="Q32" s="6"/>
      <c r="R32" s="6"/>
      <c r="S32" s="6"/>
      <c r="T32" s="11"/>
      <c r="U32" s="30"/>
    </row>
    <row r="33" spans="1:21" ht="140.1" customHeight="1" x14ac:dyDescent="0.25">
      <c r="A33" s="2">
        <v>30</v>
      </c>
      <c r="B33" s="2"/>
      <c r="C33" s="2"/>
      <c r="D33" s="2"/>
      <c r="E33" s="2"/>
      <c r="F33" s="11">
        <f>SUM('FIG meeting-Jan'!E33+'FIG meeting-Feb'!E33)</f>
        <v>0</v>
      </c>
      <c r="G33" s="12" t="str">
        <f>IFERROR((F33-'FIG meeting-Jan'!E33)/'FIG meeting-Jan'!E33,"0")</f>
        <v>0</v>
      </c>
      <c r="H33" s="6"/>
      <c r="I33" s="6"/>
      <c r="J33" s="2"/>
      <c r="K33" s="12" t="str">
        <f t="shared" si="0"/>
        <v>0</v>
      </c>
      <c r="L33" s="13"/>
      <c r="M33" s="12" t="str">
        <f t="shared" si="1"/>
        <v>0</v>
      </c>
      <c r="N33" s="11"/>
      <c r="O33" s="6"/>
      <c r="P33" s="6"/>
      <c r="Q33" s="6"/>
      <c r="R33" s="6"/>
      <c r="S33" s="6"/>
      <c r="T33" s="11"/>
      <c r="U33" s="30"/>
    </row>
    <row r="34" spans="1:21" ht="140.1" customHeight="1" x14ac:dyDescent="0.25">
      <c r="A34" s="11">
        <v>31</v>
      </c>
      <c r="B34" s="2"/>
      <c r="C34" s="2"/>
      <c r="D34" s="2"/>
      <c r="E34" s="2"/>
      <c r="F34" s="11">
        <f>SUM('FIG meeting-Jan'!E34+'FIG meeting-Feb'!E34)</f>
        <v>0</v>
      </c>
      <c r="G34" s="12" t="str">
        <f>IFERROR((F34-'FIG meeting-Jan'!E34)/'FIG meeting-Jan'!E34,"0")</f>
        <v>0</v>
      </c>
      <c r="H34" s="6"/>
      <c r="I34" s="6"/>
      <c r="J34" s="2"/>
      <c r="K34" s="12" t="str">
        <f t="shared" si="0"/>
        <v>0</v>
      </c>
      <c r="L34" s="13"/>
      <c r="M34" s="12" t="str">
        <f t="shared" si="1"/>
        <v>0</v>
      </c>
      <c r="N34" s="11"/>
      <c r="O34" s="6"/>
      <c r="P34" s="6"/>
      <c r="Q34" s="6"/>
      <c r="R34" s="6"/>
      <c r="S34" s="6"/>
      <c r="T34" s="11"/>
      <c r="U34" s="30"/>
    </row>
    <row r="35" spans="1:21" ht="140.1" customHeight="1" x14ac:dyDescent="0.25">
      <c r="A35" s="2">
        <v>32</v>
      </c>
      <c r="B35" s="2"/>
      <c r="C35" s="2"/>
      <c r="D35" s="2"/>
      <c r="E35" s="2"/>
      <c r="F35" s="11">
        <f>SUM('FIG meeting-Jan'!E35+'FIG meeting-Feb'!E35)</f>
        <v>0</v>
      </c>
      <c r="G35" s="12" t="str">
        <f>IFERROR((F35-'FIG meeting-Jan'!E35)/'FIG meeting-Jan'!E35,"0")</f>
        <v>0</v>
      </c>
      <c r="H35" s="6"/>
      <c r="I35" s="6"/>
      <c r="J35" s="2"/>
      <c r="K35" s="12" t="str">
        <f t="shared" si="0"/>
        <v>0</v>
      </c>
      <c r="L35" s="13"/>
      <c r="M35" s="12" t="str">
        <f t="shared" si="1"/>
        <v>0</v>
      </c>
      <c r="N35" s="11"/>
      <c r="O35" s="6"/>
      <c r="P35" s="6"/>
      <c r="Q35" s="6"/>
      <c r="R35" s="6"/>
      <c r="S35" s="6"/>
      <c r="T35" s="11"/>
      <c r="U35" s="30"/>
    </row>
    <row r="36" spans="1:21" ht="140.1" customHeight="1" x14ac:dyDescent="0.25">
      <c r="A36" s="11">
        <v>33</v>
      </c>
      <c r="B36" s="2"/>
      <c r="C36" s="2"/>
      <c r="D36" s="2"/>
      <c r="E36" s="2"/>
      <c r="F36" s="11">
        <f>SUM('FIG meeting-Jan'!E36+'FIG meeting-Feb'!E36)</f>
        <v>0</v>
      </c>
      <c r="G36" s="12" t="str">
        <f>IFERROR((F36-'FIG meeting-Jan'!E36)/'FIG meeting-Jan'!E36,"0")</f>
        <v>0</v>
      </c>
      <c r="H36" s="6"/>
      <c r="I36" s="6"/>
      <c r="J36" s="2"/>
      <c r="K36" s="12" t="str">
        <f t="shared" ref="K36:K63" si="2">IFERROR(J36/F36,"0")</f>
        <v>0</v>
      </c>
      <c r="L36" s="13"/>
      <c r="M36" s="12" t="str">
        <f t="shared" si="1"/>
        <v>0</v>
      </c>
      <c r="N36" s="11"/>
      <c r="O36" s="6"/>
      <c r="P36" s="6"/>
      <c r="Q36" s="6"/>
      <c r="R36" s="6"/>
      <c r="S36" s="6"/>
      <c r="T36" s="11"/>
      <c r="U36" s="30"/>
    </row>
    <row r="37" spans="1:21" ht="140.1" customHeight="1" x14ac:dyDescent="0.25">
      <c r="A37" s="2">
        <v>34</v>
      </c>
      <c r="B37" s="2"/>
      <c r="C37" s="2"/>
      <c r="D37" s="2"/>
      <c r="E37" s="2"/>
      <c r="F37" s="11">
        <f>SUM('FIG meeting-Jan'!E37+'FIG meeting-Feb'!E37)</f>
        <v>0</v>
      </c>
      <c r="G37" s="12" t="str">
        <f>IFERROR((F37-'FIG meeting-Jan'!E37)/'FIG meeting-Jan'!E37,"0")</f>
        <v>0</v>
      </c>
      <c r="H37" s="6"/>
      <c r="I37" s="6"/>
      <c r="J37" s="2"/>
      <c r="K37" s="12" t="str">
        <f t="shared" si="2"/>
        <v>0</v>
      </c>
      <c r="L37" s="13"/>
      <c r="M37" s="12" t="str">
        <f t="shared" si="1"/>
        <v>0</v>
      </c>
      <c r="N37" s="11"/>
      <c r="O37" s="6"/>
      <c r="P37" s="6"/>
      <c r="Q37" s="6"/>
      <c r="R37" s="6"/>
      <c r="S37" s="6"/>
      <c r="T37" s="11"/>
      <c r="U37" s="30"/>
    </row>
    <row r="38" spans="1:21" ht="140.1" customHeight="1" x14ac:dyDescent="0.25">
      <c r="A38" s="11">
        <v>35</v>
      </c>
      <c r="B38" s="14"/>
      <c r="C38" s="14"/>
      <c r="D38" s="14"/>
      <c r="E38" s="14"/>
      <c r="F38" s="11">
        <f>SUM('FIG meeting-Jan'!E38+'FIG meeting-Feb'!E38)</f>
        <v>0</v>
      </c>
      <c r="G38" s="12" t="str">
        <f>IFERROR((F38-'FIG meeting-Jan'!E38)/'FIG meeting-Jan'!E38,"0")</f>
        <v>0</v>
      </c>
      <c r="H38" s="6"/>
      <c r="I38" s="6"/>
      <c r="J38" s="14"/>
      <c r="K38" s="12" t="str">
        <f t="shared" si="2"/>
        <v>0</v>
      </c>
      <c r="L38" s="13"/>
      <c r="M38" s="12" t="str">
        <f t="shared" ref="M38:M63" si="3">IFERROR(L38/F38,"0")</f>
        <v>0</v>
      </c>
      <c r="N38" s="11"/>
      <c r="O38" s="6"/>
      <c r="P38" s="6"/>
      <c r="Q38" s="6"/>
      <c r="R38" s="6"/>
      <c r="S38" s="6"/>
      <c r="T38" s="11"/>
      <c r="U38" s="30"/>
    </row>
    <row r="39" spans="1:21" ht="140.1" customHeight="1" x14ac:dyDescent="0.25">
      <c r="A39" s="2">
        <v>36</v>
      </c>
      <c r="B39" s="14"/>
      <c r="C39" s="14"/>
      <c r="D39" s="14"/>
      <c r="E39" s="14"/>
      <c r="F39" s="11">
        <f>SUM('FIG meeting-Jan'!E39+'FIG meeting-Feb'!E39)</f>
        <v>0</v>
      </c>
      <c r="G39" s="12" t="str">
        <f>IFERROR((F39-'FIG meeting-Jan'!E39)/'FIG meeting-Jan'!E39,"0")</f>
        <v>0</v>
      </c>
      <c r="H39" s="6"/>
      <c r="I39" s="6"/>
      <c r="J39" s="14"/>
      <c r="K39" s="12" t="str">
        <f t="shared" si="2"/>
        <v>0</v>
      </c>
      <c r="L39" s="13"/>
      <c r="M39" s="12" t="str">
        <f t="shared" si="3"/>
        <v>0</v>
      </c>
      <c r="N39" s="11"/>
      <c r="O39" s="6"/>
      <c r="P39" s="6"/>
      <c r="Q39" s="6"/>
      <c r="R39" s="6"/>
      <c r="S39" s="6"/>
      <c r="T39" s="11"/>
      <c r="U39" s="30"/>
    </row>
    <row r="40" spans="1:21" ht="140.1" customHeight="1" x14ac:dyDescent="0.25">
      <c r="A40" s="11">
        <v>37</v>
      </c>
      <c r="B40" s="14"/>
      <c r="C40" s="14"/>
      <c r="D40" s="14"/>
      <c r="E40" s="14"/>
      <c r="F40" s="11">
        <f>SUM('FIG meeting-Jan'!E40+'FIG meeting-Feb'!E40)</f>
        <v>0</v>
      </c>
      <c r="G40" s="12" t="str">
        <f>IFERROR((F40-'FIG meeting-Jan'!E40)/'FIG meeting-Jan'!E40,"0")</f>
        <v>0</v>
      </c>
      <c r="H40" s="6"/>
      <c r="I40" s="6"/>
      <c r="J40" s="14"/>
      <c r="K40" s="12" t="str">
        <f t="shared" si="2"/>
        <v>0</v>
      </c>
      <c r="L40" s="13"/>
      <c r="M40" s="12" t="str">
        <f t="shared" si="3"/>
        <v>0</v>
      </c>
      <c r="N40" s="11"/>
      <c r="O40" s="6"/>
      <c r="P40" s="6"/>
      <c r="Q40" s="6"/>
      <c r="R40" s="6"/>
      <c r="S40" s="6"/>
      <c r="T40" s="11"/>
      <c r="U40" s="30"/>
    </row>
    <row r="41" spans="1:21" ht="140.1" customHeight="1" x14ac:dyDescent="0.25">
      <c r="A41" s="2">
        <v>38</v>
      </c>
      <c r="B41" s="14"/>
      <c r="C41" s="14"/>
      <c r="D41" s="14"/>
      <c r="E41" s="14"/>
      <c r="F41" s="11">
        <f>SUM('FIG meeting-Jan'!E41+'FIG meeting-Feb'!E41)</f>
        <v>0</v>
      </c>
      <c r="G41" s="12" t="str">
        <f>IFERROR((F41-'FIG meeting-Jan'!E41)/'FIG meeting-Jan'!E41,"0")</f>
        <v>0</v>
      </c>
      <c r="H41" s="6"/>
      <c r="I41" s="6"/>
      <c r="J41" s="14"/>
      <c r="K41" s="12" t="str">
        <f t="shared" si="2"/>
        <v>0</v>
      </c>
      <c r="L41" s="13"/>
      <c r="M41" s="12" t="str">
        <f t="shared" si="3"/>
        <v>0</v>
      </c>
      <c r="N41" s="11"/>
      <c r="O41" s="6"/>
      <c r="P41" s="6"/>
      <c r="Q41" s="6"/>
      <c r="R41" s="6"/>
      <c r="S41" s="6"/>
      <c r="T41" s="11"/>
      <c r="U41" s="30"/>
    </row>
    <row r="42" spans="1:21" ht="140.1" customHeight="1" x14ac:dyDescent="0.25">
      <c r="A42" s="11">
        <v>39</v>
      </c>
      <c r="B42" s="14"/>
      <c r="C42" s="14"/>
      <c r="D42" s="14"/>
      <c r="E42" s="14"/>
      <c r="F42" s="11">
        <f>SUM('FIG meeting-Jan'!E42+'FIG meeting-Feb'!E42)</f>
        <v>0</v>
      </c>
      <c r="G42" s="12" t="str">
        <f>IFERROR((F42-'FIG meeting-Jan'!E42)/'FIG meeting-Jan'!E42,"0")</f>
        <v>0</v>
      </c>
      <c r="H42" s="6"/>
      <c r="I42" s="6"/>
      <c r="J42" s="14"/>
      <c r="K42" s="12" t="str">
        <f t="shared" si="2"/>
        <v>0</v>
      </c>
      <c r="L42" s="13"/>
      <c r="M42" s="12" t="str">
        <f t="shared" si="3"/>
        <v>0</v>
      </c>
      <c r="N42" s="11"/>
      <c r="O42" s="6"/>
      <c r="P42" s="6"/>
      <c r="Q42" s="6"/>
      <c r="R42" s="6"/>
      <c r="S42" s="6"/>
      <c r="T42" s="11"/>
      <c r="U42" s="30"/>
    </row>
    <row r="43" spans="1:21" ht="140.1" customHeight="1" x14ac:dyDescent="0.25">
      <c r="A43" s="2">
        <v>40</v>
      </c>
      <c r="B43" s="14"/>
      <c r="C43" s="14"/>
      <c r="D43" s="14"/>
      <c r="E43" s="14"/>
      <c r="F43" s="11">
        <f>SUM('FIG meeting-Jan'!E43+'FIG meeting-Feb'!E43)</f>
        <v>0</v>
      </c>
      <c r="G43" s="12" t="str">
        <f>IFERROR((F43-'FIG meeting-Jan'!E43)/'FIG meeting-Jan'!E43,"0")</f>
        <v>0</v>
      </c>
      <c r="H43" s="6"/>
      <c r="I43" s="6"/>
      <c r="J43" s="14"/>
      <c r="K43" s="12" t="str">
        <f t="shared" si="2"/>
        <v>0</v>
      </c>
      <c r="L43" s="13"/>
      <c r="M43" s="12" t="str">
        <f t="shared" si="3"/>
        <v>0</v>
      </c>
      <c r="N43" s="11"/>
      <c r="O43" s="6"/>
      <c r="P43" s="6"/>
      <c r="Q43" s="6"/>
      <c r="R43" s="6"/>
      <c r="S43" s="6"/>
      <c r="T43" s="11"/>
      <c r="U43" s="30"/>
    </row>
    <row r="44" spans="1:21" ht="140.1" customHeight="1" x14ac:dyDescent="0.25">
      <c r="A44" s="11">
        <v>41</v>
      </c>
      <c r="B44" s="14"/>
      <c r="C44" s="14"/>
      <c r="D44" s="14"/>
      <c r="E44" s="14"/>
      <c r="F44" s="11">
        <f>SUM('FIG meeting-Jan'!E44+'FIG meeting-Feb'!E44)</f>
        <v>0</v>
      </c>
      <c r="G44" s="12" t="str">
        <f>IFERROR((F44-'FIG meeting-Jan'!E44)/'FIG meeting-Jan'!E44,"0")</f>
        <v>0</v>
      </c>
      <c r="H44" s="6"/>
      <c r="I44" s="6"/>
      <c r="J44" s="14"/>
      <c r="K44" s="12" t="str">
        <f t="shared" si="2"/>
        <v>0</v>
      </c>
      <c r="L44" s="13"/>
      <c r="M44" s="12" t="str">
        <f t="shared" si="3"/>
        <v>0</v>
      </c>
      <c r="N44" s="11"/>
      <c r="O44" s="6"/>
      <c r="P44" s="6"/>
      <c r="Q44" s="6"/>
      <c r="R44" s="6"/>
      <c r="S44" s="6"/>
      <c r="T44" s="11"/>
      <c r="U44" s="30"/>
    </row>
    <row r="45" spans="1:21" ht="140.1" customHeight="1" x14ac:dyDescent="0.25">
      <c r="A45" s="2">
        <v>42</v>
      </c>
      <c r="B45" s="14"/>
      <c r="C45" s="14"/>
      <c r="D45" s="14"/>
      <c r="E45" s="14"/>
      <c r="F45" s="11">
        <f>SUM('FIG meeting-Jan'!E45+'FIG meeting-Feb'!E45)</f>
        <v>0</v>
      </c>
      <c r="G45" s="12" t="str">
        <f>IFERROR((F45-'FIG meeting-Jan'!E45)/'FIG meeting-Jan'!E45,"0")</f>
        <v>0</v>
      </c>
      <c r="H45" s="6"/>
      <c r="I45" s="6"/>
      <c r="J45" s="14"/>
      <c r="K45" s="12" t="str">
        <f t="shared" si="2"/>
        <v>0</v>
      </c>
      <c r="L45" s="13"/>
      <c r="M45" s="12" t="str">
        <f t="shared" si="3"/>
        <v>0</v>
      </c>
      <c r="N45" s="11"/>
      <c r="O45" s="6"/>
      <c r="P45" s="6"/>
      <c r="Q45" s="6"/>
      <c r="R45" s="6"/>
      <c r="S45" s="6"/>
      <c r="T45" s="11"/>
      <c r="U45" s="30"/>
    </row>
    <row r="46" spans="1:21" ht="140.1" customHeight="1" x14ac:dyDescent="0.25">
      <c r="A46" s="11">
        <v>43</v>
      </c>
      <c r="B46" s="14"/>
      <c r="C46" s="14"/>
      <c r="D46" s="14"/>
      <c r="E46" s="14"/>
      <c r="F46" s="11">
        <f>SUM('FIG meeting-Jan'!E46+'FIG meeting-Feb'!E46)</f>
        <v>0</v>
      </c>
      <c r="G46" s="12" t="str">
        <f>IFERROR((F46-'FIG meeting-Jan'!E46)/'FIG meeting-Jan'!E46,"0")</f>
        <v>0</v>
      </c>
      <c r="H46" s="6"/>
      <c r="I46" s="6"/>
      <c r="J46" s="14"/>
      <c r="K46" s="12" t="str">
        <f t="shared" si="2"/>
        <v>0</v>
      </c>
      <c r="L46" s="13"/>
      <c r="M46" s="12" t="str">
        <f t="shared" si="3"/>
        <v>0</v>
      </c>
      <c r="N46" s="11"/>
      <c r="O46" s="6"/>
      <c r="P46" s="6"/>
      <c r="Q46" s="6"/>
      <c r="R46" s="6"/>
      <c r="S46" s="6"/>
      <c r="T46" s="11"/>
      <c r="U46" s="30"/>
    </row>
    <row r="47" spans="1:21" ht="140.1" customHeight="1" x14ac:dyDescent="0.25">
      <c r="A47" s="2">
        <v>44</v>
      </c>
      <c r="B47" s="14"/>
      <c r="C47" s="14"/>
      <c r="D47" s="14"/>
      <c r="E47" s="14"/>
      <c r="F47" s="11">
        <f>SUM('FIG meeting-Jan'!E47+'FIG meeting-Feb'!E47)</f>
        <v>0</v>
      </c>
      <c r="G47" s="12" t="str">
        <f>IFERROR((F47-'FIG meeting-Jan'!E47)/'FIG meeting-Jan'!E47,"0")</f>
        <v>0</v>
      </c>
      <c r="H47" s="6"/>
      <c r="I47" s="6"/>
      <c r="J47" s="14"/>
      <c r="K47" s="12" t="str">
        <f t="shared" si="2"/>
        <v>0</v>
      </c>
      <c r="L47" s="13"/>
      <c r="M47" s="12" t="str">
        <f t="shared" si="3"/>
        <v>0</v>
      </c>
      <c r="N47" s="11"/>
      <c r="O47" s="6"/>
      <c r="P47" s="6"/>
      <c r="Q47" s="6"/>
      <c r="R47" s="6"/>
      <c r="S47" s="6"/>
      <c r="T47" s="11"/>
      <c r="U47" s="30"/>
    </row>
    <row r="48" spans="1:21" ht="140.1" customHeight="1" x14ac:dyDescent="0.25">
      <c r="A48" s="11">
        <v>45</v>
      </c>
      <c r="B48" s="14"/>
      <c r="C48" s="14"/>
      <c r="D48" s="14"/>
      <c r="E48" s="14"/>
      <c r="F48" s="11">
        <f>SUM('FIG meeting-Jan'!E48+'FIG meeting-Feb'!E48)</f>
        <v>0</v>
      </c>
      <c r="G48" s="12" t="str">
        <f>IFERROR((F48-'FIG meeting-Jan'!E48)/'FIG meeting-Jan'!E48,"0")</f>
        <v>0</v>
      </c>
      <c r="H48" s="6"/>
      <c r="I48" s="6"/>
      <c r="J48" s="14"/>
      <c r="K48" s="12" t="str">
        <f t="shared" si="2"/>
        <v>0</v>
      </c>
      <c r="L48" s="13"/>
      <c r="M48" s="12" t="str">
        <f t="shared" si="3"/>
        <v>0</v>
      </c>
      <c r="N48" s="11"/>
      <c r="O48" s="6"/>
      <c r="P48" s="6"/>
      <c r="Q48" s="6"/>
      <c r="R48" s="6"/>
      <c r="S48" s="6"/>
      <c r="T48" s="11"/>
      <c r="U48" s="30"/>
    </row>
    <row r="49" spans="1:21" ht="140.1" customHeight="1" x14ac:dyDescent="0.25">
      <c r="A49" s="2">
        <v>46</v>
      </c>
      <c r="B49" s="14"/>
      <c r="C49" s="14"/>
      <c r="D49" s="14"/>
      <c r="E49" s="14"/>
      <c r="F49" s="11">
        <f>SUM('FIG meeting-Jan'!E49+'FIG meeting-Feb'!E49)</f>
        <v>0</v>
      </c>
      <c r="G49" s="12" t="str">
        <f>IFERROR((F49-'FIG meeting-Jan'!E49)/'FIG meeting-Jan'!E49,"0")</f>
        <v>0</v>
      </c>
      <c r="H49" s="6"/>
      <c r="I49" s="6"/>
      <c r="J49" s="14"/>
      <c r="K49" s="12" t="str">
        <f t="shared" si="2"/>
        <v>0</v>
      </c>
      <c r="L49" s="13"/>
      <c r="M49" s="12" t="str">
        <f t="shared" si="3"/>
        <v>0</v>
      </c>
      <c r="N49" s="11"/>
      <c r="O49" s="6"/>
      <c r="P49" s="6"/>
      <c r="Q49" s="6"/>
      <c r="R49" s="6"/>
      <c r="S49" s="6"/>
      <c r="T49" s="11"/>
      <c r="U49" s="30"/>
    </row>
    <row r="50" spans="1:21" ht="140.1" customHeight="1" x14ac:dyDescent="0.25">
      <c r="A50" s="11">
        <v>47</v>
      </c>
      <c r="B50" s="14"/>
      <c r="C50" s="14"/>
      <c r="D50" s="14"/>
      <c r="E50" s="14"/>
      <c r="F50" s="11">
        <f>SUM('FIG meeting-Jan'!E50+'FIG meeting-Feb'!E50)</f>
        <v>0</v>
      </c>
      <c r="G50" s="12" t="str">
        <f>IFERROR((F50-'FIG meeting-Jan'!E50)/'FIG meeting-Jan'!E50,"0")</f>
        <v>0</v>
      </c>
      <c r="H50" s="6"/>
      <c r="I50" s="6"/>
      <c r="J50" s="14"/>
      <c r="K50" s="12" t="str">
        <f t="shared" si="2"/>
        <v>0</v>
      </c>
      <c r="L50" s="13"/>
      <c r="M50" s="12" t="str">
        <f t="shared" si="3"/>
        <v>0</v>
      </c>
      <c r="N50" s="11"/>
      <c r="O50" s="6"/>
      <c r="P50" s="6"/>
      <c r="Q50" s="6"/>
      <c r="R50" s="6"/>
      <c r="S50" s="6"/>
      <c r="T50" s="11"/>
      <c r="U50" s="30"/>
    </row>
    <row r="51" spans="1:21" ht="140.1" customHeight="1" x14ac:dyDescent="0.25">
      <c r="A51" s="2">
        <v>48</v>
      </c>
      <c r="B51" s="14"/>
      <c r="C51" s="14"/>
      <c r="D51" s="14"/>
      <c r="E51" s="14"/>
      <c r="F51" s="11">
        <f>SUM('FIG meeting-Jan'!E51+'FIG meeting-Feb'!E51)</f>
        <v>0</v>
      </c>
      <c r="G51" s="12" t="str">
        <f>IFERROR((F51-'FIG meeting-Jan'!E51)/'FIG meeting-Jan'!E51,"0")</f>
        <v>0</v>
      </c>
      <c r="H51" s="6"/>
      <c r="I51" s="6"/>
      <c r="J51" s="14"/>
      <c r="K51" s="12" t="str">
        <f t="shared" si="2"/>
        <v>0</v>
      </c>
      <c r="L51" s="13"/>
      <c r="M51" s="12" t="str">
        <f t="shared" si="3"/>
        <v>0</v>
      </c>
      <c r="N51" s="11"/>
      <c r="O51" s="6"/>
      <c r="P51" s="6"/>
      <c r="Q51" s="6"/>
      <c r="R51" s="6"/>
      <c r="S51" s="6"/>
      <c r="T51" s="11"/>
      <c r="U51" s="30"/>
    </row>
    <row r="52" spans="1:21" ht="140.1" customHeight="1" x14ac:dyDescent="0.25">
      <c r="A52" s="11">
        <v>49</v>
      </c>
      <c r="B52" s="14"/>
      <c r="C52" s="14"/>
      <c r="D52" s="14"/>
      <c r="E52" s="14"/>
      <c r="F52" s="11">
        <f>SUM('FIG meeting-Jan'!E52+'FIG meeting-Feb'!E52)</f>
        <v>0</v>
      </c>
      <c r="G52" s="12" t="str">
        <f>IFERROR((F52-'FIG meeting-Jan'!E52)/'FIG meeting-Jan'!E52,"0")</f>
        <v>0</v>
      </c>
      <c r="H52" s="6"/>
      <c r="I52" s="6"/>
      <c r="J52" s="14"/>
      <c r="K52" s="12" t="str">
        <f t="shared" si="2"/>
        <v>0</v>
      </c>
      <c r="L52" s="13"/>
      <c r="M52" s="12" t="str">
        <f t="shared" si="3"/>
        <v>0</v>
      </c>
      <c r="N52" s="11"/>
      <c r="O52" s="6"/>
      <c r="P52" s="6"/>
      <c r="Q52" s="6"/>
      <c r="R52" s="6"/>
      <c r="S52" s="6"/>
      <c r="T52" s="11"/>
      <c r="U52" s="30"/>
    </row>
    <row r="53" spans="1:21" ht="140.1" customHeight="1" x14ac:dyDescent="0.25">
      <c r="A53" s="2">
        <v>50</v>
      </c>
      <c r="B53" s="14"/>
      <c r="C53" s="14"/>
      <c r="D53" s="14"/>
      <c r="E53" s="14"/>
      <c r="F53" s="11">
        <f>SUM('FIG meeting-Jan'!E53+'FIG meeting-Feb'!E53)</f>
        <v>0</v>
      </c>
      <c r="G53" s="12" t="str">
        <f>IFERROR((F53-'FIG meeting-Jan'!E53)/'FIG meeting-Jan'!E53,"0")</f>
        <v>0</v>
      </c>
      <c r="H53" s="6"/>
      <c r="I53" s="6"/>
      <c r="J53" s="14"/>
      <c r="K53" s="12" t="str">
        <f t="shared" si="2"/>
        <v>0</v>
      </c>
      <c r="L53" s="13"/>
      <c r="M53" s="12" t="str">
        <f t="shared" si="3"/>
        <v>0</v>
      </c>
      <c r="N53" s="11"/>
      <c r="O53" s="6"/>
      <c r="P53" s="6"/>
      <c r="Q53" s="6"/>
      <c r="R53" s="6"/>
      <c r="S53" s="6"/>
      <c r="T53" s="11"/>
      <c r="U53" s="30"/>
    </row>
    <row r="54" spans="1:21" ht="140.1" customHeight="1" x14ac:dyDescent="0.25">
      <c r="A54" s="11">
        <v>51</v>
      </c>
      <c r="B54" s="14"/>
      <c r="C54" s="14"/>
      <c r="D54" s="14"/>
      <c r="E54" s="14"/>
      <c r="F54" s="11">
        <f>SUM('FIG meeting-Jan'!E54+'FIG meeting-Feb'!E54)</f>
        <v>0</v>
      </c>
      <c r="G54" s="12" t="str">
        <f>IFERROR((F54-'FIG meeting-Jan'!E54)/'FIG meeting-Jan'!E54,"0")</f>
        <v>0</v>
      </c>
      <c r="H54" s="6"/>
      <c r="I54" s="6"/>
      <c r="J54" s="14"/>
      <c r="K54" s="12" t="str">
        <f t="shared" si="2"/>
        <v>0</v>
      </c>
      <c r="L54" s="13"/>
      <c r="M54" s="12" t="str">
        <f t="shared" si="3"/>
        <v>0</v>
      </c>
      <c r="N54" s="11"/>
      <c r="O54" s="6"/>
      <c r="P54" s="6"/>
      <c r="Q54" s="6"/>
      <c r="R54" s="6"/>
      <c r="S54" s="6"/>
      <c r="T54" s="11"/>
      <c r="U54" s="30"/>
    </row>
    <row r="55" spans="1:21" ht="140.1" customHeight="1" x14ac:dyDescent="0.25">
      <c r="A55" s="2">
        <v>52</v>
      </c>
      <c r="B55" s="14"/>
      <c r="C55" s="14"/>
      <c r="D55" s="14"/>
      <c r="E55" s="14"/>
      <c r="F55" s="11">
        <f>SUM('FIG meeting-Jan'!E55+'FIG meeting-Feb'!E55)</f>
        <v>0</v>
      </c>
      <c r="G55" s="12" t="str">
        <f>IFERROR((F55-'FIG meeting-Jan'!E55)/'FIG meeting-Jan'!E55,"0")</f>
        <v>0</v>
      </c>
      <c r="H55" s="6"/>
      <c r="I55" s="6"/>
      <c r="J55" s="14"/>
      <c r="K55" s="12" t="str">
        <f t="shared" si="2"/>
        <v>0</v>
      </c>
      <c r="L55" s="13"/>
      <c r="M55" s="12" t="str">
        <f t="shared" si="3"/>
        <v>0</v>
      </c>
      <c r="N55" s="11"/>
      <c r="O55" s="6"/>
      <c r="P55" s="6"/>
      <c r="Q55" s="6"/>
      <c r="R55" s="6"/>
      <c r="S55" s="6"/>
      <c r="T55" s="11"/>
      <c r="U55" s="30"/>
    </row>
    <row r="56" spans="1:21" ht="140.1" customHeight="1" x14ac:dyDescent="0.25">
      <c r="A56" s="11">
        <v>53</v>
      </c>
      <c r="B56" s="14"/>
      <c r="C56" s="14"/>
      <c r="D56" s="14"/>
      <c r="E56" s="14"/>
      <c r="F56" s="11">
        <f>SUM('FIG meeting-Jan'!E56+'FIG meeting-Feb'!E56)</f>
        <v>0</v>
      </c>
      <c r="G56" s="12" t="str">
        <f>IFERROR((F56-'FIG meeting-Jan'!E56)/'FIG meeting-Jan'!E56,"0")</f>
        <v>0</v>
      </c>
      <c r="H56" s="6"/>
      <c r="I56" s="6"/>
      <c r="J56" s="14"/>
      <c r="K56" s="12" t="str">
        <f t="shared" si="2"/>
        <v>0</v>
      </c>
      <c r="L56" s="13"/>
      <c r="M56" s="12" t="str">
        <f t="shared" si="3"/>
        <v>0</v>
      </c>
      <c r="N56" s="11"/>
      <c r="O56" s="6"/>
      <c r="P56" s="6"/>
      <c r="Q56" s="6"/>
      <c r="R56" s="6"/>
      <c r="S56" s="6"/>
      <c r="T56" s="11"/>
      <c r="U56" s="30"/>
    </row>
    <row r="57" spans="1:21" ht="140.1" customHeight="1" x14ac:dyDescent="0.25">
      <c r="A57" s="2">
        <v>54</v>
      </c>
      <c r="B57" s="14"/>
      <c r="C57" s="14"/>
      <c r="D57" s="14"/>
      <c r="E57" s="14"/>
      <c r="F57" s="11">
        <f>SUM('FIG meeting-Jan'!E57+'FIG meeting-Feb'!E57)</f>
        <v>0</v>
      </c>
      <c r="G57" s="12" t="str">
        <f>IFERROR((F57-'FIG meeting-Jan'!E57)/'FIG meeting-Jan'!E57,"0")</f>
        <v>0</v>
      </c>
      <c r="H57" s="6"/>
      <c r="I57" s="6"/>
      <c r="J57" s="14"/>
      <c r="K57" s="12" t="str">
        <f t="shared" si="2"/>
        <v>0</v>
      </c>
      <c r="L57" s="13"/>
      <c r="M57" s="12" t="str">
        <f t="shared" si="3"/>
        <v>0</v>
      </c>
      <c r="N57" s="11"/>
      <c r="O57" s="6"/>
      <c r="P57" s="6"/>
      <c r="Q57" s="6"/>
      <c r="R57" s="6"/>
      <c r="S57" s="6"/>
      <c r="T57" s="11"/>
      <c r="U57" s="30"/>
    </row>
    <row r="58" spans="1:21" ht="140.1" customHeight="1" x14ac:dyDescent="0.25">
      <c r="A58" s="11">
        <v>55</v>
      </c>
      <c r="B58" s="14"/>
      <c r="C58" s="14"/>
      <c r="D58" s="14"/>
      <c r="E58" s="14"/>
      <c r="F58" s="11">
        <f>SUM('FIG meeting-Jan'!E58+'FIG meeting-Feb'!E58)</f>
        <v>0</v>
      </c>
      <c r="G58" s="12" t="str">
        <f>IFERROR((F58-'FIG meeting-Jan'!E58)/'FIG meeting-Jan'!E58,"0")</f>
        <v>0</v>
      </c>
      <c r="H58" s="6"/>
      <c r="I58" s="6"/>
      <c r="J58" s="14"/>
      <c r="K58" s="12" t="str">
        <f t="shared" si="2"/>
        <v>0</v>
      </c>
      <c r="L58" s="13"/>
      <c r="M58" s="12" t="str">
        <f t="shared" si="3"/>
        <v>0</v>
      </c>
      <c r="N58" s="11"/>
      <c r="O58" s="6"/>
      <c r="P58" s="6"/>
      <c r="Q58" s="6"/>
      <c r="R58" s="6"/>
      <c r="S58" s="6"/>
      <c r="T58" s="11"/>
      <c r="U58" s="30"/>
    </row>
    <row r="59" spans="1:21" ht="140.1" customHeight="1" x14ac:dyDescent="0.25">
      <c r="A59" s="2">
        <v>56</v>
      </c>
      <c r="B59" s="14"/>
      <c r="C59" s="14"/>
      <c r="D59" s="14"/>
      <c r="E59" s="14"/>
      <c r="F59" s="11">
        <f>SUM('FIG meeting-Jan'!E59+'FIG meeting-Feb'!E59)</f>
        <v>0</v>
      </c>
      <c r="G59" s="12" t="str">
        <f>IFERROR((F59-'FIG meeting-Jan'!E59)/'FIG meeting-Jan'!E59,"0")</f>
        <v>0</v>
      </c>
      <c r="H59" s="6"/>
      <c r="I59" s="6"/>
      <c r="J59" s="14"/>
      <c r="K59" s="12" t="str">
        <f t="shared" si="2"/>
        <v>0</v>
      </c>
      <c r="L59" s="13"/>
      <c r="M59" s="12" t="str">
        <f t="shared" si="3"/>
        <v>0</v>
      </c>
      <c r="N59" s="11"/>
      <c r="O59" s="6"/>
      <c r="P59" s="6"/>
      <c r="Q59" s="6"/>
      <c r="R59" s="6"/>
      <c r="S59" s="6"/>
      <c r="T59" s="11"/>
      <c r="U59" s="30"/>
    </row>
    <row r="60" spans="1:21" ht="140.1" customHeight="1" x14ac:dyDescent="0.25">
      <c r="A60" s="11">
        <v>57</v>
      </c>
      <c r="B60" s="14"/>
      <c r="C60" s="14"/>
      <c r="D60" s="14"/>
      <c r="E60" s="14"/>
      <c r="F60" s="11">
        <f>SUM('FIG meeting-Jan'!E60+'FIG meeting-Feb'!E60)</f>
        <v>0</v>
      </c>
      <c r="G60" s="12" t="str">
        <f>IFERROR((F60-'FIG meeting-Jan'!E60)/'FIG meeting-Jan'!E60,"0")</f>
        <v>0</v>
      </c>
      <c r="H60" s="6"/>
      <c r="I60" s="6"/>
      <c r="J60" s="14"/>
      <c r="K60" s="12" t="str">
        <f t="shared" si="2"/>
        <v>0</v>
      </c>
      <c r="L60" s="13"/>
      <c r="M60" s="12" t="str">
        <f t="shared" si="3"/>
        <v>0</v>
      </c>
      <c r="N60" s="11"/>
      <c r="O60" s="6"/>
      <c r="P60" s="6"/>
      <c r="Q60" s="6"/>
      <c r="R60" s="6"/>
      <c r="S60" s="6"/>
      <c r="T60" s="11"/>
      <c r="U60" s="30"/>
    </row>
    <row r="61" spans="1:21" ht="140.1" customHeight="1" x14ac:dyDescent="0.25">
      <c r="A61" s="2">
        <v>58</v>
      </c>
      <c r="B61" s="14"/>
      <c r="C61" s="14"/>
      <c r="D61" s="14"/>
      <c r="E61" s="14"/>
      <c r="F61" s="11">
        <f>SUM('FIG meeting-Jan'!E61+'FIG meeting-Feb'!E61)</f>
        <v>0</v>
      </c>
      <c r="G61" s="12" t="str">
        <f>IFERROR((F61-'FIG meeting-Jan'!E61)/'FIG meeting-Jan'!E61,"0")</f>
        <v>0</v>
      </c>
      <c r="H61" s="6"/>
      <c r="I61" s="6"/>
      <c r="J61" s="14"/>
      <c r="K61" s="12" t="str">
        <f t="shared" si="2"/>
        <v>0</v>
      </c>
      <c r="L61" s="13"/>
      <c r="M61" s="12" t="str">
        <f t="shared" si="3"/>
        <v>0</v>
      </c>
      <c r="N61" s="11"/>
      <c r="O61" s="6"/>
      <c r="P61" s="6"/>
      <c r="Q61" s="6"/>
      <c r="R61" s="6"/>
      <c r="S61" s="6"/>
      <c r="T61" s="11"/>
      <c r="U61" s="30"/>
    </row>
    <row r="62" spans="1:21" ht="140.1" customHeight="1" x14ac:dyDescent="0.25">
      <c r="A62" s="11">
        <v>59</v>
      </c>
      <c r="B62" s="14"/>
      <c r="C62" s="14"/>
      <c r="D62" s="14"/>
      <c r="E62" s="14"/>
      <c r="F62" s="11">
        <f>SUM('FIG meeting-Jan'!E62+'FIG meeting-Feb'!E62)</f>
        <v>0</v>
      </c>
      <c r="G62" s="12" t="str">
        <f>IFERROR((F62-'FIG meeting-Jan'!E62)/'FIG meeting-Jan'!E62,"0")</f>
        <v>0</v>
      </c>
      <c r="H62" s="6"/>
      <c r="I62" s="6"/>
      <c r="J62" s="14"/>
      <c r="K62" s="12" t="str">
        <f t="shared" si="2"/>
        <v>0</v>
      </c>
      <c r="L62" s="13"/>
      <c r="M62" s="12" t="str">
        <f t="shared" si="3"/>
        <v>0</v>
      </c>
      <c r="N62" s="11"/>
      <c r="O62" s="6"/>
      <c r="P62" s="6"/>
      <c r="Q62" s="6"/>
      <c r="R62" s="6"/>
      <c r="S62" s="6"/>
      <c r="T62" s="11"/>
      <c r="U62" s="30"/>
    </row>
    <row r="63" spans="1:21" ht="140.1" customHeight="1" x14ac:dyDescent="0.25">
      <c r="A63" s="2">
        <v>60</v>
      </c>
      <c r="B63" s="14"/>
      <c r="C63" s="14"/>
      <c r="D63" s="14"/>
      <c r="E63" s="14"/>
      <c r="F63" s="11">
        <f>SUM('FIG meeting-Jan'!E63+'FIG meeting-Feb'!E63)</f>
        <v>0</v>
      </c>
      <c r="G63" s="12" t="str">
        <f>IFERROR((F63-'FIG meeting-Jan'!E63)/'FIG meeting-Jan'!E63,"0")</f>
        <v>0</v>
      </c>
      <c r="H63" s="6"/>
      <c r="I63" s="6"/>
      <c r="J63" s="14"/>
      <c r="K63" s="12" t="str">
        <f t="shared" si="2"/>
        <v>0</v>
      </c>
      <c r="L63" s="13"/>
      <c r="M63" s="12" t="str">
        <f t="shared" si="3"/>
        <v>0</v>
      </c>
      <c r="N63" s="11"/>
      <c r="O63" s="6"/>
      <c r="P63" s="6"/>
      <c r="Q63" s="6"/>
      <c r="R63" s="6"/>
      <c r="S63" s="6"/>
      <c r="T63" s="11"/>
      <c r="U63" s="30"/>
    </row>
  </sheetData>
  <mergeCells count="3">
    <mergeCell ref="A1:T1"/>
    <mergeCell ref="A2:K2"/>
    <mergeCell ref="L2:U2"/>
  </mergeCells>
  <conditionalFormatting sqref="G4:G63">
    <cfRule type="cellIs" dxfId="15" priority="2" operator="equal">
      <formula>0</formula>
    </cfRule>
    <cfRule type="cellIs" dxfId="14" priority="3" operator="greaterThan">
      <formula>0</formula>
    </cfRule>
  </conditionalFormatting>
  <conditionalFormatting sqref="G6:G63">
    <cfRule type="cellIs" dxfId="13" priority="1" operator="lessThan">
      <formula>0</formula>
    </cfRule>
  </conditionalFormatting>
  <conditionalFormatting sqref="K4:M63">
    <cfRule type="cellIs" dxfId="12" priority="6" operator="between">
      <formula>0.1</formula>
      <formula>0.45</formula>
    </cfRule>
    <cfRule type="cellIs" dxfId="11" priority="7" operator="between">
      <formula>0.3</formula>
      <formula>0.45</formula>
    </cfRule>
  </conditionalFormatting>
  <conditionalFormatting sqref="M4:M63">
    <cfRule type="cellIs" dxfId="10" priority="4" operator="between">
      <formula>0.65</formula>
      <formula>1</formula>
    </cfRule>
    <cfRule type="cellIs" dxfId="9" priority="5" operator="between">
      <formula>0.45</formula>
      <formula>0.65</formula>
    </cfRule>
  </conditionalFormatting>
  <conditionalFormatting sqref="N4:N63">
    <cfRule type="containsText" dxfId="8" priority="9" operator="containsText" text="&lt;30 mints">
      <formula>NOT(ISERROR(SEARCH("&lt;30 mints",N4)))</formula>
    </cfRule>
  </conditionalFormatting>
  <dataValidations count="2">
    <dataValidation type="list" allowBlank="1" showInputMessage="1" showErrorMessage="1" sqref="N4:N63" xr:uid="{88DFB6B0-1E3B-4361-90DB-FBB13BEB4FBF}">
      <formula1>"&lt;30 mints, 30 mints, 45 mints, 60 mints, 90 mints, 120 mints"</formula1>
    </dataValidation>
    <dataValidation type="list" allowBlank="1" showInputMessage="1" showErrorMessage="1" sqref="I33:I63 H4:H63 O4:O63" xr:uid="{746574C9-B0BE-44A7-974C-8130F0B46ED7}">
      <formula1>"Yes, No"</formula1>
    </dataValidation>
  </dataValidations>
  <pageMargins left="0.7" right="0.7" top="0.75" bottom="0.75" header="0.3" footer="0.3"/>
  <pageSetup orientation="portrait" r:id="rId1"/>
  <ignoredErrors>
    <ignoredError sqref="F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">
                <anchor>
                  <from>
                    <xdr:col>14</xdr:col>
                    <xdr:colOff>571500</xdr:colOff>
                    <xdr:row>2</xdr:row>
                    <xdr:rowOff>571500</xdr:rowOff>
                  </from>
                  <to>
                    <xdr:col>15</xdr:col>
                    <xdr:colOff>1914525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95250</xdr:rowOff>
                  </from>
                  <to>
                    <xdr:col>15</xdr:col>
                    <xdr:colOff>1914525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266700</xdr:rowOff>
                  </from>
                  <to>
                    <xdr:col>15</xdr:col>
                    <xdr:colOff>1914525</xdr:colOff>
                    <xdr:row>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428625</xdr:rowOff>
                  </from>
                  <to>
                    <xdr:col>15</xdr:col>
                    <xdr:colOff>1914525</xdr:colOff>
                    <xdr:row>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581025</xdr:rowOff>
                  </from>
                  <to>
                    <xdr:col>15</xdr:col>
                    <xdr:colOff>1914525</xdr:colOff>
                    <xdr:row>3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733425</xdr:rowOff>
                  </from>
                  <to>
                    <xdr:col>15</xdr:col>
                    <xdr:colOff>1914525</xdr:colOff>
                    <xdr:row>3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885825</xdr:rowOff>
                  </from>
                  <to>
                    <xdr:col>16</xdr:col>
                    <xdr:colOff>28575</xdr:colOff>
                    <xdr:row>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1047750</xdr:rowOff>
                  </from>
                  <to>
                    <xdr:col>15</xdr:col>
                    <xdr:colOff>1914525</xdr:colOff>
                    <xdr:row>3</xdr:row>
                    <xdr:rowOff>1323975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1200150</xdr:rowOff>
                  </from>
                  <to>
                    <xdr:col>15</xdr:col>
                    <xdr:colOff>1914525</xdr:colOff>
                    <xdr:row>3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1362075</xdr:rowOff>
                  </from>
                  <to>
                    <xdr:col>15</xdr:col>
                    <xdr:colOff>1914525</xdr:colOff>
                    <xdr:row>3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 altText="">
                <anchor>
                  <from>
                    <xdr:col>16</xdr:col>
                    <xdr:colOff>19050</xdr:colOff>
                    <xdr:row>2</xdr:row>
                    <xdr:rowOff>571500</xdr:rowOff>
                  </from>
                  <to>
                    <xdr:col>16</xdr:col>
                    <xdr:colOff>1952625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95250</xdr:rowOff>
                  </from>
                  <to>
                    <xdr:col>16</xdr:col>
                    <xdr:colOff>1952625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276225</xdr:rowOff>
                  </from>
                  <to>
                    <xdr:col>16</xdr:col>
                    <xdr:colOff>1952625</xdr:colOff>
                    <xdr:row>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447675</xdr:rowOff>
                  </from>
                  <to>
                    <xdr:col>16</xdr:col>
                    <xdr:colOff>1952625</xdr:colOff>
                    <xdr:row>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 altText="">
                <anchor>
                  <from>
                    <xdr:col>16</xdr:col>
                    <xdr:colOff>28575</xdr:colOff>
                    <xdr:row>3</xdr:row>
                    <xdr:rowOff>600075</xdr:rowOff>
                  </from>
                  <to>
                    <xdr:col>16</xdr:col>
                    <xdr:colOff>1962150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762000</xdr:rowOff>
                  </from>
                  <to>
                    <xdr:col>16</xdr:col>
                    <xdr:colOff>1952625</xdr:colOff>
                    <xdr:row>3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914400</xdr:rowOff>
                  </from>
                  <to>
                    <xdr:col>16</xdr:col>
                    <xdr:colOff>1952625</xdr:colOff>
                    <xdr:row>3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1076325</xdr:rowOff>
                  </from>
                  <to>
                    <xdr:col>16</xdr:col>
                    <xdr:colOff>1952625</xdr:colOff>
                    <xdr:row>3</xdr:row>
                    <xdr:rowOff>1352550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 altText="">
                <anchor>
                  <from>
                    <xdr:col>18</xdr:col>
                    <xdr:colOff>0</xdr:colOff>
                    <xdr:row>2</xdr:row>
                    <xdr:rowOff>590550</xdr:rowOff>
                  </from>
                  <to>
                    <xdr:col>19</xdr:col>
                    <xdr:colOff>28575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123825</xdr:rowOff>
                  </from>
                  <to>
                    <xdr:col>19</xdr:col>
                    <xdr:colOff>28575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285750</xdr:rowOff>
                  </from>
                  <to>
                    <xdr:col>19</xdr:col>
                    <xdr:colOff>28575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 altText="">
                <anchor>
                  <from>
                    <xdr:col>18</xdr:col>
                    <xdr:colOff>990600</xdr:colOff>
                    <xdr:row>2</xdr:row>
                    <xdr:rowOff>571500</xdr:rowOff>
                  </from>
                  <to>
                    <xdr:col>19</xdr:col>
                    <xdr:colOff>1619250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95250</xdr:rowOff>
                  </from>
                  <to>
                    <xdr:col>19</xdr:col>
                    <xdr:colOff>1619250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257175</xdr:rowOff>
                  </from>
                  <to>
                    <xdr:col>19</xdr:col>
                    <xdr:colOff>1619250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438150</xdr:rowOff>
                  </from>
                  <to>
                    <xdr:col>19</xdr:col>
                    <xdr:colOff>1619250</xdr:colOff>
                    <xdr:row>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600075</xdr:rowOff>
                  </from>
                  <to>
                    <xdr:col>19</xdr:col>
                    <xdr:colOff>1619250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 altText="">
                <anchor>
                  <from>
                    <xdr:col>18</xdr:col>
                    <xdr:colOff>1000125</xdr:colOff>
                    <xdr:row>3</xdr:row>
                    <xdr:rowOff>771525</xdr:rowOff>
                  </from>
                  <to>
                    <xdr:col>20</xdr:col>
                    <xdr:colOff>342900</xdr:colOff>
                    <xdr:row>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 altText="">
                <anchor>
                  <from>
                    <xdr:col>18</xdr:col>
                    <xdr:colOff>1000125</xdr:colOff>
                    <xdr:row>3</xdr:row>
                    <xdr:rowOff>942975</xdr:rowOff>
                  </from>
                  <to>
                    <xdr:col>20</xdr:col>
                    <xdr:colOff>342900</xdr:colOff>
                    <xdr:row>3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 altText="">
                <anchor>
                  <from>
                    <xdr:col>19</xdr:col>
                    <xdr:colOff>1800225</xdr:colOff>
                    <xdr:row>2</xdr:row>
                    <xdr:rowOff>590550</xdr:rowOff>
                  </from>
                  <to>
                    <xdr:col>21</xdr:col>
                    <xdr:colOff>85725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 altText="">
                <anchor>
                  <from>
                    <xdr:col>19</xdr:col>
                    <xdr:colOff>1800225</xdr:colOff>
                    <xdr:row>3</xdr:row>
                    <xdr:rowOff>133350</xdr:rowOff>
                  </from>
                  <to>
                    <xdr:col>21</xdr:col>
                    <xdr:colOff>85725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 altText="">
                <anchor>
                  <from>
                    <xdr:col>19</xdr:col>
                    <xdr:colOff>1809750</xdr:colOff>
                    <xdr:row>3</xdr:row>
                    <xdr:rowOff>314325</xdr:rowOff>
                  </from>
                  <to>
                    <xdr:col>21</xdr:col>
                    <xdr:colOff>95250</xdr:colOff>
                    <xdr:row>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1524000</xdr:rowOff>
                  </from>
                  <to>
                    <xdr:col>15</xdr:col>
                    <xdr:colOff>1914525</xdr:colOff>
                    <xdr:row>3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 altText="">
                <anchor>
                  <from>
                    <xdr:col>14</xdr:col>
                    <xdr:colOff>581025</xdr:colOff>
                    <xdr:row>61</xdr:row>
                    <xdr:rowOff>1752600</xdr:rowOff>
                  </from>
                  <to>
                    <xdr:col>15</xdr:col>
                    <xdr:colOff>1924050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123825</xdr:rowOff>
                  </from>
                  <to>
                    <xdr:col>15</xdr:col>
                    <xdr:colOff>1924050</xdr:colOff>
                    <xdr:row>62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438150</xdr:rowOff>
                  </from>
                  <to>
                    <xdr:col>15</xdr:col>
                    <xdr:colOff>1924050</xdr:colOff>
                    <xdr:row>62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762000</xdr:rowOff>
                  </from>
                  <to>
                    <xdr:col>15</xdr:col>
                    <xdr:colOff>1924050</xdr:colOff>
                    <xdr:row>62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1066800</xdr:rowOff>
                  </from>
                  <to>
                    <xdr:col>15</xdr:col>
                    <xdr:colOff>1924050</xdr:colOff>
                    <xdr:row>62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 altText="">
                <anchor>
                  <from>
                    <xdr:col>15</xdr:col>
                    <xdr:colOff>0</xdr:colOff>
                    <xdr:row>62</xdr:row>
                    <xdr:rowOff>1381125</xdr:rowOff>
                  </from>
                  <to>
                    <xdr:col>15</xdr:col>
                    <xdr:colOff>1933575</xdr:colOff>
                    <xdr:row>62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285750</xdr:rowOff>
                  </from>
                  <to>
                    <xdr:col>15</xdr:col>
                    <xdr:colOff>1924050</xdr:colOff>
                    <xdr:row>62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609600</xdr:rowOff>
                  </from>
                  <to>
                    <xdr:col>15</xdr:col>
                    <xdr:colOff>1924050</xdr:colOff>
                    <xdr:row>62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904875</xdr:rowOff>
                  </from>
                  <to>
                    <xdr:col>16</xdr:col>
                    <xdr:colOff>38100</xdr:colOff>
                    <xdr:row>62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 altText="">
                <anchor>
                  <from>
                    <xdr:col>15</xdr:col>
                    <xdr:colOff>0</xdr:colOff>
                    <xdr:row>62</xdr:row>
                    <xdr:rowOff>1219200</xdr:rowOff>
                  </from>
                  <to>
                    <xdr:col>15</xdr:col>
                    <xdr:colOff>1933575</xdr:colOff>
                    <xdr:row>62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1524000</xdr:rowOff>
                  </from>
                  <to>
                    <xdr:col>15</xdr:col>
                    <xdr:colOff>1924050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 altText="">
                <anchor>
                  <from>
                    <xdr:col>15</xdr:col>
                    <xdr:colOff>0</xdr:colOff>
                    <xdr:row>60</xdr:row>
                    <xdr:rowOff>1733550</xdr:rowOff>
                  </from>
                  <to>
                    <xdr:col>15</xdr:col>
                    <xdr:colOff>1933575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419100</xdr:rowOff>
                  </from>
                  <to>
                    <xdr:col>15</xdr:col>
                    <xdr:colOff>1933575</xdr:colOff>
                    <xdr:row>61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266700</xdr:rowOff>
                  </from>
                  <to>
                    <xdr:col>15</xdr:col>
                    <xdr:colOff>1933575</xdr:colOff>
                    <xdr:row>61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590550</xdr:rowOff>
                  </from>
                  <to>
                    <xdr:col>15</xdr:col>
                    <xdr:colOff>1933575</xdr:colOff>
                    <xdr:row>61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885825</xdr:rowOff>
                  </from>
                  <to>
                    <xdr:col>16</xdr:col>
                    <xdr:colOff>47625</xdr:colOff>
                    <xdr:row>61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 altText="">
                <anchor>
                  <from>
                    <xdr:col>15</xdr:col>
                    <xdr:colOff>9525</xdr:colOff>
                    <xdr:row>61</xdr:row>
                    <xdr:rowOff>1200150</xdr:rowOff>
                  </from>
                  <to>
                    <xdr:col>15</xdr:col>
                    <xdr:colOff>1943100</xdr:colOff>
                    <xdr:row>61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1504950</xdr:rowOff>
                  </from>
                  <to>
                    <xdr:col>15</xdr:col>
                    <xdr:colOff>1933575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104775</xdr:rowOff>
                  </from>
                  <to>
                    <xdr:col>15</xdr:col>
                    <xdr:colOff>1933575</xdr:colOff>
                    <xdr:row>61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733425</xdr:rowOff>
                  </from>
                  <to>
                    <xdr:col>16</xdr:col>
                    <xdr:colOff>47625</xdr:colOff>
                    <xdr:row>61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 altText="">
                <anchor>
                  <from>
                    <xdr:col>15</xdr:col>
                    <xdr:colOff>9525</xdr:colOff>
                    <xdr:row>61</xdr:row>
                    <xdr:rowOff>1047750</xdr:rowOff>
                  </from>
                  <to>
                    <xdr:col>15</xdr:col>
                    <xdr:colOff>1943100</xdr:colOff>
                    <xdr:row>61</xdr:row>
                    <xdr:rowOff>1323975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 altText="">
                <anchor>
                  <from>
                    <xdr:col>15</xdr:col>
                    <xdr:colOff>9525</xdr:colOff>
                    <xdr:row>61</xdr:row>
                    <xdr:rowOff>1362075</xdr:rowOff>
                  </from>
                  <to>
                    <xdr:col>15</xdr:col>
                    <xdr:colOff>1943100</xdr:colOff>
                    <xdr:row>61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 altText="">
                <anchor>
                  <from>
                    <xdr:col>16</xdr:col>
                    <xdr:colOff>2095500</xdr:colOff>
                    <xdr:row>2</xdr:row>
                    <xdr:rowOff>581025</xdr:rowOff>
                  </from>
                  <to>
                    <xdr:col>17</xdr:col>
                    <xdr:colOff>1885950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 altText="">
                <anchor>
                  <from>
                    <xdr:col>16</xdr:col>
                    <xdr:colOff>2095500</xdr:colOff>
                    <xdr:row>3</xdr:row>
                    <xdr:rowOff>114300</xdr:rowOff>
                  </from>
                  <to>
                    <xdr:col>17</xdr:col>
                    <xdr:colOff>1885950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285750</xdr:rowOff>
                  </from>
                  <to>
                    <xdr:col>17</xdr:col>
                    <xdr:colOff>1895475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476250</xdr:rowOff>
                  </from>
                  <to>
                    <xdr:col>17</xdr:col>
                    <xdr:colOff>1895475</xdr:colOff>
                    <xdr:row>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657225</xdr:rowOff>
                  </from>
                  <to>
                    <xdr:col>17</xdr:col>
                    <xdr:colOff>1895475</xdr:colOff>
                    <xdr:row>3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819150</xdr:rowOff>
                  </from>
                  <to>
                    <xdr:col>17</xdr:col>
                    <xdr:colOff>1895475</xdr:colOff>
                    <xdr:row>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971550</xdr:rowOff>
                  </from>
                  <to>
                    <xdr:col>17</xdr:col>
                    <xdr:colOff>1895475</xdr:colOff>
                    <xdr:row>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1133475</xdr:rowOff>
                  </from>
                  <to>
                    <xdr:col>17</xdr:col>
                    <xdr:colOff>1895475</xdr:colOff>
                    <xdr:row>3</xdr:row>
                    <xdr:rowOff>1409700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 altText="">
                <anchor>
                  <from>
                    <xdr:col>16</xdr:col>
                    <xdr:colOff>2114550</xdr:colOff>
                    <xdr:row>3</xdr:row>
                    <xdr:rowOff>1285875</xdr:rowOff>
                  </from>
                  <to>
                    <xdr:col>17</xdr:col>
                    <xdr:colOff>1905000</xdr:colOff>
                    <xdr:row>3</xdr:row>
                    <xdr:rowOff>1562100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457200</xdr:rowOff>
                  </from>
                  <to>
                    <xdr:col>19</xdr:col>
                    <xdr:colOff>28575</xdr:colOff>
                    <xdr:row>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 altText="">
                <anchor>
                  <from>
                    <xdr:col>20</xdr:col>
                    <xdr:colOff>0</xdr:colOff>
                    <xdr:row>3</xdr:row>
                    <xdr:rowOff>495300</xdr:rowOff>
                  </from>
                  <to>
                    <xdr:col>21</xdr:col>
                    <xdr:colOff>104775</xdr:colOff>
                    <xdr:row>3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F4D8-F1F7-4638-916F-97EB3AE3E15A}">
  <dimension ref="A1:U63"/>
  <sheetViews>
    <sheetView tabSelected="1" zoomScaleNormal="100" workbookViewId="0">
      <selection activeCell="D4" sqref="D4"/>
    </sheetView>
  </sheetViews>
  <sheetFormatPr defaultRowHeight="15" x14ac:dyDescent="0.25"/>
  <cols>
    <col min="1" max="1" width="7" customWidth="1"/>
    <col min="2" max="3" width="15.140625" customWidth="1"/>
    <col min="4" max="4" width="15.42578125" customWidth="1"/>
    <col min="5" max="5" width="12.5703125" customWidth="1"/>
    <col min="6" max="7" width="8.5703125" customWidth="1"/>
    <col min="8" max="8" width="8.140625" customWidth="1"/>
    <col min="9" max="9" width="9.42578125" customWidth="1"/>
    <col min="10" max="12" width="8.85546875" customWidth="1"/>
    <col min="13" max="13" width="9.7109375" customWidth="1"/>
    <col min="14" max="14" width="8.42578125" customWidth="1"/>
    <col min="15" max="15" width="8.85546875" customWidth="1"/>
    <col min="16" max="16" width="34.5703125" customWidth="1"/>
    <col min="17" max="17" width="32.140625" customWidth="1"/>
    <col min="18" max="18" width="31.5703125" customWidth="1"/>
    <col min="19" max="19" width="15.140625" customWidth="1"/>
    <col min="20" max="20" width="27.28515625" customWidth="1"/>
    <col min="21" max="21" width="14" customWidth="1"/>
  </cols>
  <sheetData>
    <row r="1" spans="1:21" s="3" customFormat="1" ht="15.75" x14ac:dyDescent="0.25">
      <c r="A1" s="69" t="s">
        <v>189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32"/>
    </row>
    <row r="2" spans="1:21" s="3" customFormat="1" ht="15.75" x14ac:dyDescent="0.25">
      <c r="A2" s="70" t="s">
        <v>160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 t="s">
        <v>161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s="1" customFormat="1" ht="50.25" customHeight="1" x14ac:dyDescent="0.25">
      <c r="A3" s="8" t="s">
        <v>162</v>
      </c>
      <c r="B3" s="9" t="s">
        <v>34</v>
      </c>
      <c r="C3" s="9" t="s">
        <v>32</v>
      </c>
      <c r="D3" s="9" t="s">
        <v>163</v>
      </c>
      <c r="E3" s="9" t="s">
        <v>187</v>
      </c>
      <c r="F3" s="9" t="s">
        <v>164</v>
      </c>
      <c r="G3" s="9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  <c r="M3" s="7" t="s">
        <v>171</v>
      </c>
      <c r="N3" s="7" t="s">
        <v>172</v>
      </c>
      <c r="O3" s="7" t="s">
        <v>173</v>
      </c>
      <c r="P3" s="5" t="s">
        <v>174</v>
      </c>
      <c r="Q3" s="5" t="s">
        <v>175</v>
      </c>
      <c r="R3" s="5" t="s">
        <v>176</v>
      </c>
      <c r="S3" s="5" t="s">
        <v>177</v>
      </c>
      <c r="T3" s="9" t="s">
        <v>178</v>
      </c>
      <c r="U3" s="31" t="s">
        <v>179</v>
      </c>
    </row>
    <row r="4" spans="1:21" ht="142.5" customHeight="1" x14ac:dyDescent="0.25">
      <c r="A4" s="11">
        <v>1</v>
      </c>
      <c r="B4" s="11" t="s">
        <v>180</v>
      </c>
      <c r="C4" s="11"/>
      <c r="D4" s="11" t="s">
        <v>181</v>
      </c>
      <c r="E4" s="11">
        <v>4</v>
      </c>
      <c r="F4" s="11">
        <f>SUM('FIG meeting-Feb'!F4+'FIG meeting-Mar'!E4)</f>
        <v>26</v>
      </c>
      <c r="G4" s="12">
        <f>(F4-'FIG meeting-Jan'!E4)/'FIG meeting-Jan'!E4</f>
        <v>0.3</v>
      </c>
      <c r="H4" s="12" t="s">
        <v>182</v>
      </c>
      <c r="I4" s="10">
        <v>44534</v>
      </c>
      <c r="J4" s="11">
        <v>18</v>
      </c>
      <c r="K4" s="12">
        <f t="shared" ref="K4:K63" si="0">IFERROR(J4/F4,"0")</f>
        <v>0.69230769230769229</v>
      </c>
      <c r="L4" s="13">
        <v>12</v>
      </c>
      <c r="M4" s="12">
        <f>L4/F4</f>
        <v>0.46153846153846156</v>
      </c>
      <c r="N4" s="11" t="s">
        <v>188</v>
      </c>
      <c r="O4" s="12" t="s">
        <v>182</v>
      </c>
      <c r="P4" s="6"/>
      <c r="Q4" s="6"/>
      <c r="R4" s="6"/>
      <c r="S4" s="6"/>
      <c r="T4" s="11"/>
      <c r="U4" s="30"/>
    </row>
    <row r="5" spans="1:21" ht="140.1" customHeight="1" x14ac:dyDescent="0.25">
      <c r="A5" s="2">
        <v>2</v>
      </c>
      <c r="B5" s="2" t="s">
        <v>184</v>
      </c>
      <c r="C5" s="2"/>
      <c r="D5" s="2"/>
      <c r="E5" s="2">
        <v>-2</v>
      </c>
      <c r="F5" s="11">
        <f>SUM('FIG meeting-Feb'!F5+'FIG meeting-Mar'!E5)</f>
        <v>23</v>
      </c>
      <c r="G5" s="12">
        <f>(F5-'FIG meeting-Jan'!E5)/'FIG meeting-Jan'!E5</f>
        <v>-4.1666666666666664E-2</v>
      </c>
      <c r="H5" s="6" t="s">
        <v>182</v>
      </c>
      <c r="I5" s="2" t="s">
        <v>185</v>
      </c>
      <c r="J5" s="2">
        <v>15</v>
      </c>
      <c r="K5" s="12">
        <f t="shared" si="0"/>
        <v>0.65217391304347827</v>
      </c>
      <c r="L5" s="13">
        <v>10</v>
      </c>
      <c r="M5" s="12">
        <f>L5/F5</f>
        <v>0.43478260869565216</v>
      </c>
      <c r="N5" s="11" t="s">
        <v>183</v>
      </c>
      <c r="O5" s="6" t="s">
        <v>182</v>
      </c>
      <c r="P5" s="6"/>
      <c r="Q5" s="6"/>
      <c r="R5" s="6"/>
      <c r="S5" s="6"/>
      <c r="T5" s="11"/>
      <c r="U5" s="30"/>
    </row>
    <row r="6" spans="1:21" ht="140.1" customHeight="1" x14ac:dyDescent="0.25">
      <c r="A6" s="11">
        <v>3</v>
      </c>
      <c r="B6" s="2"/>
      <c r="C6" s="2"/>
      <c r="D6" s="2"/>
      <c r="E6" s="2">
        <v>2</v>
      </c>
      <c r="F6" s="11">
        <f>SUM('FIG meeting-Feb'!F6+'FIG meeting-Mar'!E6)</f>
        <v>21</v>
      </c>
      <c r="G6" s="12">
        <f>IFERROR((F6-'FIG meeting-Jan'!E6)/'FIG meeting-Jan'!E6,"0")</f>
        <v>0.4</v>
      </c>
      <c r="H6" s="6"/>
      <c r="I6" s="2"/>
      <c r="J6" s="2"/>
      <c r="K6" s="12">
        <f t="shared" si="0"/>
        <v>0</v>
      </c>
      <c r="L6" s="13"/>
      <c r="M6" s="12">
        <f t="shared" ref="M6:M63" si="1">IFERROR(L6/F6,"0")</f>
        <v>0</v>
      </c>
      <c r="N6" s="11"/>
      <c r="O6" s="6"/>
      <c r="P6" s="6"/>
      <c r="Q6" s="6"/>
      <c r="R6" s="6"/>
      <c r="S6" s="6"/>
      <c r="T6" s="11"/>
      <c r="U6" s="30"/>
    </row>
    <row r="7" spans="1:21" ht="140.1" customHeight="1" x14ac:dyDescent="0.25">
      <c r="A7" s="2">
        <v>4</v>
      </c>
      <c r="B7" s="2"/>
      <c r="C7" s="2"/>
      <c r="D7" s="2"/>
      <c r="E7" s="2">
        <v>-1</v>
      </c>
      <c r="F7" s="11">
        <f>SUM('FIG meeting-Feb'!F7+'FIG meeting-Mar'!E7)</f>
        <v>11</v>
      </c>
      <c r="G7" s="12">
        <f>IFERROR((F7-'FIG meeting-Jan'!E7)/'FIG meeting-Jan'!E7,"0")</f>
        <v>-0.15384615384615385</v>
      </c>
      <c r="H7" s="6"/>
      <c r="I7" s="2"/>
      <c r="J7" s="2"/>
      <c r="K7" s="12">
        <f t="shared" si="0"/>
        <v>0</v>
      </c>
      <c r="L7" s="13"/>
      <c r="M7" s="12">
        <f t="shared" si="1"/>
        <v>0</v>
      </c>
      <c r="N7" s="11"/>
      <c r="O7" s="6"/>
      <c r="P7" s="6"/>
      <c r="Q7" s="6"/>
      <c r="R7" s="6"/>
      <c r="S7" s="6"/>
      <c r="T7" s="11"/>
      <c r="U7" s="30"/>
    </row>
    <row r="8" spans="1:21" ht="140.1" customHeight="1" x14ac:dyDescent="0.25">
      <c r="A8" s="11">
        <v>5</v>
      </c>
      <c r="B8" s="2"/>
      <c r="C8" s="2"/>
      <c r="D8" s="2"/>
      <c r="E8" s="2"/>
      <c r="F8" s="11">
        <f>SUM('FIG meeting-Feb'!F8+'FIG meeting-Mar'!E8)</f>
        <v>0</v>
      </c>
      <c r="G8" s="12" t="str">
        <f>IFERROR((F8-'FIG meeting-Jan'!E8)/'FIG meeting-Jan'!E8,"0")</f>
        <v>0</v>
      </c>
      <c r="H8" s="6"/>
      <c r="I8" s="2"/>
      <c r="J8" s="2"/>
      <c r="K8" s="12" t="str">
        <f t="shared" si="0"/>
        <v>0</v>
      </c>
      <c r="L8" s="13"/>
      <c r="M8" s="12" t="str">
        <f t="shared" si="1"/>
        <v>0</v>
      </c>
      <c r="N8" s="11"/>
      <c r="O8" s="6"/>
      <c r="P8" s="6"/>
      <c r="Q8" s="6"/>
      <c r="R8" s="6"/>
      <c r="S8" s="6"/>
      <c r="T8" s="11"/>
      <c r="U8" s="30"/>
    </row>
    <row r="9" spans="1:21" ht="140.1" customHeight="1" x14ac:dyDescent="0.25">
      <c r="A9" s="2">
        <v>6</v>
      </c>
      <c r="B9" s="2"/>
      <c r="C9" s="2"/>
      <c r="D9" s="2"/>
      <c r="E9" s="2"/>
      <c r="F9" s="11">
        <f>SUM('FIG meeting-Feb'!F9+'FIG meeting-Mar'!E9)</f>
        <v>0</v>
      </c>
      <c r="G9" s="12" t="str">
        <f>IFERROR((F9-'FIG meeting-Jan'!E9)/'FIG meeting-Jan'!E9,"0")</f>
        <v>0</v>
      </c>
      <c r="H9" s="6"/>
      <c r="I9" s="2"/>
      <c r="J9" s="2"/>
      <c r="K9" s="12" t="str">
        <f t="shared" si="0"/>
        <v>0</v>
      </c>
      <c r="L9" s="13"/>
      <c r="M9" s="12" t="str">
        <f t="shared" si="1"/>
        <v>0</v>
      </c>
      <c r="N9" s="11"/>
      <c r="O9" s="6"/>
      <c r="P9" s="6"/>
      <c r="Q9" s="6"/>
      <c r="R9" s="6"/>
      <c r="S9" s="6"/>
      <c r="T9" s="11"/>
      <c r="U9" s="30"/>
    </row>
    <row r="10" spans="1:21" ht="140.1" customHeight="1" x14ac:dyDescent="0.25">
      <c r="A10" s="11">
        <v>7</v>
      </c>
      <c r="B10" s="2"/>
      <c r="C10" s="2"/>
      <c r="D10" s="2"/>
      <c r="E10" s="2"/>
      <c r="F10" s="11">
        <f>SUM('FIG meeting-Feb'!F10+'FIG meeting-Mar'!E10)</f>
        <v>0</v>
      </c>
      <c r="G10" s="12" t="str">
        <f>IFERROR((F10-'FIG meeting-Jan'!E10)/'FIG meeting-Jan'!E10,"0")</f>
        <v>0</v>
      </c>
      <c r="H10" s="6"/>
      <c r="I10" s="2"/>
      <c r="J10" s="2"/>
      <c r="K10" s="12" t="str">
        <f t="shared" si="0"/>
        <v>0</v>
      </c>
      <c r="L10" s="13"/>
      <c r="M10" s="12" t="str">
        <f t="shared" si="1"/>
        <v>0</v>
      </c>
      <c r="N10" s="11"/>
      <c r="O10" s="6"/>
      <c r="P10" s="6"/>
      <c r="Q10" s="6"/>
      <c r="R10" s="6"/>
      <c r="S10" s="6"/>
      <c r="T10" s="11"/>
      <c r="U10" s="30"/>
    </row>
    <row r="11" spans="1:21" ht="140.1" customHeight="1" x14ac:dyDescent="0.25">
      <c r="A11" s="2">
        <v>8</v>
      </c>
      <c r="B11" s="2"/>
      <c r="C11" s="2"/>
      <c r="D11" s="2"/>
      <c r="E11" s="2"/>
      <c r="F11" s="11">
        <f>SUM('FIG meeting-Feb'!F11+'FIG meeting-Mar'!E11)</f>
        <v>0</v>
      </c>
      <c r="G11" s="12" t="str">
        <f>IFERROR((F11-'FIG meeting-Jan'!E11)/'FIG meeting-Jan'!E11,"0")</f>
        <v>0</v>
      </c>
      <c r="H11" s="6"/>
      <c r="I11" s="2"/>
      <c r="J11" s="2"/>
      <c r="K11" s="12" t="str">
        <f t="shared" si="0"/>
        <v>0</v>
      </c>
      <c r="L11" s="13"/>
      <c r="M11" s="12" t="str">
        <f t="shared" si="1"/>
        <v>0</v>
      </c>
      <c r="N11" s="11"/>
      <c r="O11" s="6"/>
      <c r="P11" s="6"/>
      <c r="Q11" s="6"/>
      <c r="R11" s="6"/>
      <c r="S11" s="6"/>
      <c r="T11" s="11"/>
      <c r="U11" s="30"/>
    </row>
    <row r="12" spans="1:21" ht="140.1" customHeight="1" x14ac:dyDescent="0.25">
      <c r="A12" s="11">
        <v>9</v>
      </c>
      <c r="B12" s="2"/>
      <c r="C12" s="2"/>
      <c r="D12" s="2"/>
      <c r="E12" s="2"/>
      <c r="F12" s="11">
        <f>SUM('FIG meeting-Feb'!F12+'FIG meeting-Mar'!E12)</f>
        <v>0</v>
      </c>
      <c r="G12" s="12" t="str">
        <f>IFERROR((F12-'FIG meeting-Jan'!E12)/'FIG meeting-Jan'!E12,"0")</f>
        <v>0</v>
      </c>
      <c r="H12" s="6"/>
      <c r="I12" s="2"/>
      <c r="J12" s="2"/>
      <c r="K12" s="12" t="str">
        <f t="shared" si="0"/>
        <v>0</v>
      </c>
      <c r="L12" s="13"/>
      <c r="M12" s="12" t="str">
        <f t="shared" si="1"/>
        <v>0</v>
      </c>
      <c r="N12" s="11"/>
      <c r="O12" s="6"/>
      <c r="P12" s="6"/>
      <c r="Q12" s="6"/>
      <c r="R12" s="6"/>
      <c r="S12" s="6"/>
      <c r="T12" s="11"/>
      <c r="U12" s="30"/>
    </row>
    <row r="13" spans="1:21" ht="140.1" customHeight="1" x14ac:dyDescent="0.25">
      <c r="A13" s="2">
        <v>10</v>
      </c>
      <c r="B13" s="2"/>
      <c r="C13" s="2"/>
      <c r="D13" s="2"/>
      <c r="E13" s="2"/>
      <c r="F13" s="11">
        <f>SUM('FIG meeting-Feb'!F13+'FIG meeting-Mar'!E13)</f>
        <v>0</v>
      </c>
      <c r="G13" s="12" t="str">
        <f>IFERROR((F13-'FIG meeting-Jan'!E13)/'FIG meeting-Jan'!E13,"0")</f>
        <v>0</v>
      </c>
      <c r="H13" s="6"/>
      <c r="I13" s="2"/>
      <c r="J13" s="2"/>
      <c r="K13" s="12" t="str">
        <f t="shared" si="0"/>
        <v>0</v>
      </c>
      <c r="L13" s="13"/>
      <c r="M13" s="12" t="str">
        <f t="shared" si="1"/>
        <v>0</v>
      </c>
      <c r="N13" s="11"/>
      <c r="O13" s="6"/>
      <c r="P13" s="6"/>
      <c r="Q13" s="6"/>
      <c r="R13" s="6"/>
      <c r="S13" s="6"/>
      <c r="T13" s="11"/>
      <c r="U13" s="30"/>
    </row>
    <row r="14" spans="1:21" ht="140.1" customHeight="1" x14ac:dyDescent="0.25">
      <c r="A14" s="11">
        <v>11</v>
      </c>
      <c r="B14" s="2"/>
      <c r="C14" s="2"/>
      <c r="D14" s="2"/>
      <c r="E14" s="2"/>
      <c r="F14" s="11">
        <f>SUM('FIG meeting-Feb'!F14+'FIG meeting-Mar'!E14)</f>
        <v>0</v>
      </c>
      <c r="G14" s="12" t="str">
        <f>IFERROR((F14-'FIG meeting-Jan'!E14)/'FIG meeting-Jan'!E14,"0")</f>
        <v>0</v>
      </c>
      <c r="H14" s="6"/>
      <c r="I14" s="2"/>
      <c r="J14" s="2"/>
      <c r="K14" s="12" t="str">
        <f t="shared" si="0"/>
        <v>0</v>
      </c>
      <c r="L14" s="13"/>
      <c r="M14" s="12" t="str">
        <f t="shared" si="1"/>
        <v>0</v>
      </c>
      <c r="N14" s="11"/>
      <c r="O14" s="6"/>
      <c r="P14" s="6"/>
      <c r="Q14" s="6"/>
      <c r="R14" s="6"/>
      <c r="S14" s="6"/>
      <c r="T14" s="11"/>
      <c r="U14" s="30"/>
    </row>
    <row r="15" spans="1:21" ht="140.1" customHeight="1" x14ac:dyDescent="0.25">
      <c r="A15" s="2">
        <v>12</v>
      </c>
      <c r="B15" s="2"/>
      <c r="C15" s="2"/>
      <c r="D15" s="2"/>
      <c r="E15" s="2"/>
      <c r="F15" s="11">
        <f>SUM('FIG meeting-Feb'!F15+'FIG meeting-Mar'!E15)</f>
        <v>0</v>
      </c>
      <c r="G15" s="12" t="str">
        <f>IFERROR((F15-'FIG meeting-Jan'!E15)/'FIG meeting-Jan'!E15,"0")</f>
        <v>0</v>
      </c>
      <c r="H15" s="6"/>
      <c r="I15" s="2"/>
      <c r="J15" s="2"/>
      <c r="K15" s="12" t="str">
        <f t="shared" si="0"/>
        <v>0</v>
      </c>
      <c r="L15" s="13"/>
      <c r="M15" s="12" t="str">
        <f t="shared" si="1"/>
        <v>0</v>
      </c>
      <c r="N15" s="11"/>
      <c r="O15" s="6"/>
      <c r="P15" s="6"/>
      <c r="Q15" s="6"/>
      <c r="R15" s="6"/>
      <c r="S15" s="6"/>
      <c r="T15" s="11"/>
      <c r="U15" s="30"/>
    </row>
    <row r="16" spans="1:21" ht="140.1" customHeight="1" x14ac:dyDescent="0.25">
      <c r="A16" s="11">
        <v>13</v>
      </c>
      <c r="B16" s="2"/>
      <c r="C16" s="2"/>
      <c r="D16" s="2"/>
      <c r="E16" s="2"/>
      <c r="F16" s="11">
        <f>SUM('FIG meeting-Feb'!F16+'FIG meeting-Mar'!E16)</f>
        <v>0</v>
      </c>
      <c r="G16" s="12" t="str">
        <f>IFERROR((F16-'FIG meeting-Jan'!E16)/'FIG meeting-Jan'!E16,"0")</f>
        <v>0</v>
      </c>
      <c r="H16" s="6"/>
      <c r="I16" s="2"/>
      <c r="J16" s="2"/>
      <c r="K16" s="12" t="str">
        <f t="shared" si="0"/>
        <v>0</v>
      </c>
      <c r="L16" s="13"/>
      <c r="M16" s="12" t="str">
        <f t="shared" si="1"/>
        <v>0</v>
      </c>
      <c r="N16" s="11"/>
      <c r="O16" s="6"/>
      <c r="P16" s="6"/>
      <c r="Q16" s="6"/>
      <c r="R16" s="6"/>
      <c r="S16" s="6"/>
      <c r="T16" s="11"/>
      <c r="U16" s="30"/>
    </row>
    <row r="17" spans="1:21" ht="140.1" customHeight="1" x14ac:dyDescent="0.25">
      <c r="A17" s="2">
        <v>14</v>
      </c>
      <c r="B17" s="2"/>
      <c r="C17" s="2"/>
      <c r="D17" s="2"/>
      <c r="E17" s="2"/>
      <c r="F17" s="11">
        <f>SUM('FIG meeting-Feb'!F17+'FIG meeting-Mar'!E17)</f>
        <v>0</v>
      </c>
      <c r="G17" s="12" t="str">
        <f>IFERROR((F17-'FIG meeting-Jan'!E17)/'FIG meeting-Jan'!E17,"0")</f>
        <v>0</v>
      </c>
      <c r="H17" s="6"/>
      <c r="I17" s="2"/>
      <c r="J17" s="2"/>
      <c r="K17" s="12" t="str">
        <f t="shared" si="0"/>
        <v>0</v>
      </c>
      <c r="L17" s="13"/>
      <c r="M17" s="12" t="str">
        <f t="shared" si="1"/>
        <v>0</v>
      </c>
      <c r="N17" s="11"/>
      <c r="O17" s="6"/>
      <c r="P17" s="6"/>
      <c r="Q17" s="6"/>
      <c r="R17" s="6"/>
      <c r="S17" s="6"/>
      <c r="T17" s="11"/>
      <c r="U17" s="30"/>
    </row>
    <row r="18" spans="1:21" ht="140.1" customHeight="1" x14ac:dyDescent="0.25">
      <c r="A18" s="11">
        <v>15</v>
      </c>
      <c r="B18" s="2"/>
      <c r="C18" s="2"/>
      <c r="D18" s="2"/>
      <c r="E18" s="2"/>
      <c r="F18" s="11">
        <f>SUM('FIG meeting-Feb'!F18+'FIG meeting-Mar'!E18)</f>
        <v>0</v>
      </c>
      <c r="G18" s="12" t="str">
        <f>IFERROR((F18-'FIG meeting-Jan'!E18)/'FIG meeting-Jan'!E18,"0")</f>
        <v>0</v>
      </c>
      <c r="H18" s="6"/>
      <c r="I18" s="2"/>
      <c r="J18" s="2"/>
      <c r="K18" s="12" t="str">
        <f t="shared" si="0"/>
        <v>0</v>
      </c>
      <c r="L18" s="13"/>
      <c r="M18" s="12" t="str">
        <f t="shared" si="1"/>
        <v>0</v>
      </c>
      <c r="N18" s="11"/>
      <c r="O18" s="6"/>
      <c r="P18" s="6"/>
      <c r="Q18" s="6"/>
      <c r="R18" s="6"/>
      <c r="S18" s="6"/>
      <c r="T18" s="11"/>
      <c r="U18" s="30"/>
    </row>
    <row r="19" spans="1:21" ht="140.1" customHeight="1" x14ac:dyDescent="0.25">
      <c r="A19" s="2">
        <v>16</v>
      </c>
      <c r="B19" s="2"/>
      <c r="C19" s="2"/>
      <c r="D19" s="2"/>
      <c r="E19" s="2"/>
      <c r="F19" s="11">
        <f>SUM('FIG meeting-Feb'!F19+'FIG meeting-Mar'!E19)</f>
        <v>0</v>
      </c>
      <c r="G19" s="12" t="str">
        <f>IFERROR((F19-'FIG meeting-Jan'!E19)/'FIG meeting-Jan'!E19,"0")</f>
        <v>0</v>
      </c>
      <c r="H19" s="6"/>
      <c r="I19" s="2"/>
      <c r="J19" s="2"/>
      <c r="K19" s="12" t="str">
        <f t="shared" si="0"/>
        <v>0</v>
      </c>
      <c r="L19" s="13"/>
      <c r="M19" s="12" t="str">
        <f t="shared" si="1"/>
        <v>0</v>
      </c>
      <c r="N19" s="11"/>
      <c r="O19" s="6"/>
      <c r="P19" s="6"/>
      <c r="Q19" s="6"/>
      <c r="R19" s="6"/>
      <c r="S19" s="6"/>
      <c r="T19" s="11"/>
      <c r="U19" s="30"/>
    </row>
    <row r="20" spans="1:21" ht="140.1" customHeight="1" x14ac:dyDescent="0.25">
      <c r="A20" s="11">
        <v>17</v>
      </c>
      <c r="B20" s="2"/>
      <c r="C20" s="2"/>
      <c r="D20" s="2"/>
      <c r="E20" s="2"/>
      <c r="F20" s="11">
        <f>SUM('FIG meeting-Feb'!F20+'FIG meeting-Mar'!E20)</f>
        <v>0</v>
      </c>
      <c r="G20" s="12" t="str">
        <f>IFERROR((F20-'FIG meeting-Jan'!E20)/'FIG meeting-Jan'!E20,"0")</f>
        <v>0</v>
      </c>
      <c r="H20" s="6"/>
      <c r="I20" s="2"/>
      <c r="J20" s="2"/>
      <c r="K20" s="12" t="str">
        <f t="shared" si="0"/>
        <v>0</v>
      </c>
      <c r="L20" s="13"/>
      <c r="M20" s="12" t="str">
        <f t="shared" si="1"/>
        <v>0</v>
      </c>
      <c r="N20" s="11"/>
      <c r="O20" s="6"/>
      <c r="P20" s="6"/>
      <c r="Q20" s="6"/>
      <c r="R20" s="6"/>
      <c r="S20" s="6"/>
      <c r="T20" s="11"/>
      <c r="U20" s="30"/>
    </row>
    <row r="21" spans="1:21" ht="140.1" customHeight="1" x14ac:dyDescent="0.25">
      <c r="A21" s="2">
        <v>18</v>
      </c>
      <c r="B21" s="2"/>
      <c r="C21" s="2"/>
      <c r="D21" s="2"/>
      <c r="E21" s="2"/>
      <c r="F21" s="11">
        <f>SUM('FIG meeting-Feb'!F21+'FIG meeting-Mar'!E21)</f>
        <v>0</v>
      </c>
      <c r="G21" s="12" t="str">
        <f>IFERROR((F21-'FIG meeting-Jan'!E21)/'FIG meeting-Jan'!E21,"0")</f>
        <v>0</v>
      </c>
      <c r="H21" s="6"/>
      <c r="I21" s="2"/>
      <c r="J21" s="2"/>
      <c r="K21" s="12" t="str">
        <f t="shared" si="0"/>
        <v>0</v>
      </c>
      <c r="L21" s="13"/>
      <c r="M21" s="12" t="str">
        <f t="shared" si="1"/>
        <v>0</v>
      </c>
      <c r="N21" s="11"/>
      <c r="O21" s="6"/>
      <c r="P21" s="6"/>
      <c r="Q21" s="6"/>
      <c r="R21" s="6"/>
      <c r="S21" s="6"/>
      <c r="T21" s="11"/>
      <c r="U21" s="30"/>
    </row>
    <row r="22" spans="1:21" ht="140.1" customHeight="1" x14ac:dyDescent="0.25">
      <c r="A22" s="11">
        <v>19</v>
      </c>
      <c r="B22" s="2"/>
      <c r="C22" s="2"/>
      <c r="D22" s="2"/>
      <c r="E22" s="2"/>
      <c r="F22" s="11">
        <f>SUM('FIG meeting-Feb'!F22+'FIG meeting-Mar'!E22)</f>
        <v>0</v>
      </c>
      <c r="G22" s="12" t="str">
        <f>IFERROR((F22-'FIG meeting-Jan'!E22)/'FIG meeting-Jan'!E22,"0")</f>
        <v>0</v>
      </c>
      <c r="H22" s="6"/>
      <c r="I22" s="2"/>
      <c r="J22" s="2"/>
      <c r="K22" s="12" t="str">
        <f t="shared" si="0"/>
        <v>0</v>
      </c>
      <c r="L22" s="13"/>
      <c r="M22" s="12" t="str">
        <f t="shared" si="1"/>
        <v>0</v>
      </c>
      <c r="N22" s="11"/>
      <c r="O22" s="6"/>
      <c r="P22" s="6"/>
      <c r="Q22" s="6"/>
      <c r="R22" s="6"/>
      <c r="S22" s="6"/>
      <c r="T22" s="11"/>
      <c r="U22" s="30"/>
    </row>
    <row r="23" spans="1:21" ht="140.1" customHeight="1" x14ac:dyDescent="0.25">
      <c r="A23" s="2">
        <v>20</v>
      </c>
      <c r="B23" s="2"/>
      <c r="C23" s="2"/>
      <c r="D23" s="2"/>
      <c r="E23" s="2"/>
      <c r="F23" s="11">
        <f>SUM('FIG meeting-Feb'!F23+'FIG meeting-Mar'!E23)</f>
        <v>0</v>
      </c>
      <c r="G23" s="12" t="str">
        <f>IFERROR((F23-'FIG meeting-Jan'!E23)/'FIG meeting-Jan'!E23,"0")</f>
        <v>0</v>
      </c>
      <c r="H23" s="6"/>
      <c r="I23" s="2"/>
      <c r="J23" s="2"/>
      <c r="K23" s="12" t="str">
        <f t="shared" si="0"/>
        <v>0</v>
      </c>
      <c r="L23" s="13"/>
      <c r="M23" s="12" t="str">
        <f t="shared" si="1"/>
        <v>0</v>
      </c>
      <c r="N23" s="11"/>
      <c r="O23" s="6"/>
      <c r="P23" s="6"/>
      <c r="Q23" s="6"/>
      <c r="R23" s="6"/>
      <c r="S23" s="6"/>
      <c r="T23" s="11"/>
      <c r="U23" s="30"/>
    </row>
    <row r="24" spans="1:21" ht="140.1" customHeight="1" x14ac:dyDescent="0.25">
      <c r="A24" s="11">
        <v>21</v>
      </c>
      <c r="B24" s="2"/>
      <c r="C24" s="2"/>
      <c r="D24" s="2"/>
      <c r="E24" s="2"/>
      <c r="F24" s="11">
        <f>SUM('FIG meeting-Feb'!F24+'FIG meeting-Mar'!E24)</f>
        <v>0</v>
      </c>
      <c r="G24" s="12" t="str">
        <f>IFERROR((F24-'FIG meeting-Jan'!E24)/'FIG meeting-Jan'!E24,"0")</f>
        <v>0</v>
      </c>
      <c r="H24" s="6"/>
      <c r="I24" s="2"/>
      <c r="J24" s="2"/>
      <c r="K24" s="12" t="str">
        <f t="shared" si="0"/>
        <v>0</v>
      </c>
      <c r="L24" s="13"/>
      <c r="M24" s="12" t="str">
        <f t="shared" si="1"/>
        <v>0</v>
      </c>
      <c r="N24" s="11"/>
      <c r="O24" s="6"/>
      <c r="P24" s="6"/>
      <c r="Q24" s="6"/>
      <c r="R24" s="6"/>
      <c r="S24" s="6"/>
      <c r="T24" s="11"/>
      <c r="U24" s="30"/>
    </row>
    <row r="25" spans="1:21" ht="140.1" customHeight="1" x14ac:dyDescent="0.25">
      <c r="A25" s="2">
        <v>22</v>
      </c>
      <c r="B25" s="2"/>
      <c r="C25" s="2"/>
      <c r="D25" s="2"/>
      <c r="E25" s="2"/>
      <c r="F25" s="11">
        <f>SUM('FIG meeting-Feb'!F25+'FIG meeting-Mar'!E25)</f>
        <v>0</v>
      </c>
      <c r="G25" s="12" t="str">
        <f>IFERROR((F25-'FIG meeting-Jan'!E25)/'FIG meeting-Jan'!E25,"0")</f>
        <v>0</v>
      </c>
      <c r="H25" s="6"/>
      <c r="I25" s="2"/>
      <c r="J25" s="2"/>
      <c r="K25" s="12" t="str">
        <f t="shared" si="0"/>
        <v>0</v>
      </c>
      <c r="L25" s="13"/>
      <c r="M25" s="12" t="str">
        <f t="shared" si="1"/>
        <v>0</v>
      </c>
      <c r="N25" s="11"/>
      <c r="O25" s="6"/>
      <c r="P25" s="6"/>
      <c r="Q25" s="6"/>
      <c r="R25" s="6"/>
      <c r="S25" s="6"/>
      <c r="T25" s="11"/>
      <c r="U25" s="30"/>
    </row>
    <row r="26" spans="1:21" ht="140.1" customHeight="1" x14ac:dyDescent="0.25">
      <c r="A26" s="11">
        <v>23</v>
      </c>
      <c r="B26" s="2"/>
      <c r="C26" s="2"/>
      <c r="D26" s="2"/>
      <c r="E26" s="2"/>
      <c r="F26" s="11">
        <f>SUM('FIG meeting-Feb'!F26+'FIG meeting-Mar'!E26)</f>
        <v>0</v>
      </c>
      <c r="G26" s="12" t="str">
        <f>IFERROR((F26-'FIG meeting-Jan'!E26)/'FIG meeting-Jan'!E26,"0")</f>
        <v>0</v>
      </c>
      <c r="H26" s="6"/>
      <c r="I26" s="2"/>
      <c r="J26" s="2"/>
      <c r="K26" s="12" t="str">
        <f t="shared" si="0"/>
        <v>0</v>
      </c>
      <c r="L26" s="13"/>
      <c r="M26" s="12" t="str">
        <f t="shared" si="1"/>
        <v>0</v>
      </c>
      <c r="N26" s="11"/>
      <c r="O26" s="6"/>
      <c r="P26" s="6"/>
      <c r="Q26" s="6"/>
      <c r="R26" s="6"/>
      <c r="S26" s="6"/>
      <c r="T26" s="11"/>
      <c r="U26" s="30"/>
    </row>
    <row r="27" spans="1:21" ht="140.1" customHeight="1" x14ac:dyDescent="0.25">
      <c r="A27" s="2">
        <v>24</v>
      </c>
      <c r="B27" s="2"/>
      <c r="C27" s="2"/>
      <c r="D27" s="2"/>
      <c r="E27" s="2"/>
      <c r="F27" s="11">
        <f>SUM('FIG meeting-Feb'!F27+'FIG meeting-Mar'!E27)</f>
        <v>0</v>
      </c>
      <c r="G27" s="12" t="str">
        <f>IFERROR((F27-'FIG meeting-Jan'!E27)/'FIG meeting-Jan'!E27,"0")</f>
        <v>0</v>
      </c>
      <c r="H27" s="6"/>
      <c r="I27" s="2"/>
      <c r="J27" s="2"/>
      <c r="K27" s="12" t="str">
        <f t="shared" si="0"/>
        <v>0</v>
      </c>
      <c r="L27" s="13"/>
      <c r="M27" s="12" t="str">
        <f t="shared" si="1"/>
        <v>0</v>
      </c>
      <c r="N27" s="11"/>
      <c r="O27" s="6"/>
      <c r="P27" s="6"/>
      <c r="Q27" s="6"/>
      <c r="R27" s="6"/>
      <c r="S27" s="6"/>
      <c r="T27" s="11"/>
      <c r="U27" s="30"/>
    </row>
    <row r="28" spans="1:21" ht="140.1" customHeight="1" x14ac:dyDescent="0.25">
      <c r="A28" s="11">
        <v>25</v>
      </c>
      <c r="B28" s="2"/>
      <c r="C28" s="2"/>
      <c r="D28" s="2"/>
      <c r="E28" s="2"/>
      <c r="F28" s="11">
        <f>SUM('FIG meeting-Feb'!F28+'FIG meeting-Mar'!E28)</f>
        <v>0</v>
      </c>
      <c r="G28" s="12" t="str">
        <f>IFERROR((F28-'FIG meeting-Jan'!E28)/'FIG meeting-Jan'!E28,"0")</f>
        <v>0</v>
      </c>
      <c r="H28" s="6"/>
      <c r="I28" s="2"/>
      <c r="J28" s="2"/>
      <c r="K28" s="12" t="str">
        <f t="shared" si="0"/>
        <v>0</v>
      </c>
      <c r="L28" s="13"/>
      <c r="M28" s="12" t="str">
        <f t="shared" si="1"/>
        <v>0</v>
      </c>
      <c r="N28" s="11"/>
      <c r="O28" s="6"/>
      <c r="P28" s="6"/>
      <c r="Q28" s="6"/>
      <c r="R28" s="6"/>
      <c r="S28" s="6"/>
      <c r="T28" s="11"/>
      <c r="U28" s="30"/>
    </row>
    <row r="29" spans="1:21" ht="140.1" customHeight="1" x14ac:dyDescent="0.25">
      <c r="A29" s="2">
        <v>26</v>
      </c>
      <c r="B29" s="2"/>
      <c r="C29" s="2"/>
      <c r="D29" s="2"/>
      <c r="E29" s="2"/>
      <c r="F29" s="11">
        <f>SUM('FIG meeting-Feb'!F29+'FIG meeting-Mar'!E29)</f>
        <v>0</v>
      </c>
      <c r="G29" s="12" t="str">
        <f>IFERROR((F29-'FIG meeting-Jan'!E29)/'FIG meeting-Jan'!E29,"0")</f>
        <v>0</v>
      </c>
      <c r="H29" s="6"/>
      <c r="I29" s="2"/>
      <c r="J29" s="2"/>
      <c r="K29" s="12" t="str">
        <f t="shared" si="0"/>
        <v>0</v>
      </c>
      <c r="L29" s="13"/>
      <c r="M29" s="12" t="str">
        <f t="shared" si="1"/>
        <v>0</v>
      </c>
      <c r="N29" s="11"/>
      <c r="O29" s="6"/>
      <c r="P29" s="6"/>
      <c r="Q29" s="6"/>
      <c r="R29" s="6"/>
      <c r="S29" s="6"/>
      <c r="T29" s="11"/>
      <c r="U29" s="30"/>
    </row>
    <row r="30" spans="1:21" ht="140.1" customHeight="1" x14ac:dyDescent="0.25">
      <c r="A30" s="11">
        <v>27</v>
      </c>
      <c r="B30" s="2"/>
      <c r="C30" s="2"/>
      <c r="D30" s="2"/>
      <c r="E30" s="2"/>
      <c r="F30" s="11">
        <f>SUM('FIG meeting-Feb'!F30+'FIG meeting-Mar'!E30)</f>
        <v>0</v>
      </c>
      <c r="G30" s="12" t="str">
        <f>IFERROR((F30-'FIG meeting-Jan'!E30)/'FIG meeting-Jan'!E30,"0")</f>
        <v>0</v>
      </c>
      <c r="H30" s="6"/>
      <c r="I30" s="2"/>
      <c r="J30" s="2"/>
      <c r="K30" s="12" t="str">
        <f t="shared" si="0"/>
        <v>0</v>
      </c>
      <c r="L30" s="13"/>
      <c r="M30" s="12" t="str">
        <f t="shared" si="1"/>
        <v>0</v>
      </c>
      <c r="N30" s="11"/>
      <c r="O30" s="6"/>
      <c r="P30" s="6"/>
      <c r="Q30" s="6"/>
      <c r="R30" s="6"/>
      <c r="S30" s="6"/>
      <c r="T30" s="11"/>
      <c r="U30" s="30"/>
    </row>
    <row r="31" spans="1:21" ht="140.1" customHeight="1" x14ac:dyDescent="0.25">
      <c r="A31" s="2">
        <v>28</v>
      </c>
      <c r="B31" s="2"/>
      <c r="C31" s="2"/>
      <c r="D31" s="2"/>
      <c r="E31" s="2"/>
      <c r="F31" s="11">
        <f>SUM('FIG meeting-Feb'!F31+'FIG meeting-Mar'!E31)</f>
        <v>0</v>
      </c>
      <c r="G31" s="12" t="str">
        <f>IFERROR((F31-'FIG meeting-Jan'!E31)/'FIG meeting-Jan'!E31,"0")</f>
        <v>0</v>
      </c>
      <c r="H31" s="6"/>
      <c r="I31" s="2"/>
      <c r="J31" s="2"/>
      <c r="K31" s="12" t="str">
        <f t="shared" si="0"/>
        <v>0</v>
      </c>
      <c r="L31" s="13"/>
      <c r="M31" s="12" t="str">
        <f t="shared" si="1"/>
        <v>0</v>
      </c>
      <c r="N31" s="11"/>
      <c r="O31" s="6"/>
      <c r="P31" s="6"/>
      <c r="Q31" s="6"/>
      <c r="R31" s="6"/>
      <c r="S31" s="6"/>
      <c r="T31" s="11"/>
      <c r="U31" s="30"/>
    </row>
    <row r="32" spans="1:21" ht="140.1" customHeight="1" x14ac:dyDescent="0.25">
      <c r="A32" s="11">
        <v>29</v>
      </c>
      <c r="B32" s="2"/>
      <c r="C32" s="2"/>
      <c r="D32" s="2"/>
      <c r="E32" s="2"/>
      <c r="F32" s="11">
        <f>SUM('FIG meeting-Feb'!F32+'FIG meeting-Mar'!E32)</f>
        <v>0</v>
      </c>
      <c r="G32" s="12" t="str">
        <f>IFERROR((F32-'FIG meeting-Jan'!E32)/'FIG meeting-Jan'!E32,"0")</f>
        <v>0</v>
      </c>
      <c r="H32" s="6"/>
      <c r="I32" s="2"/>
      <c r="J32" s="2"/>
      <c r="K32" s="12" t="str">
        <f t="shared" si="0"/>
        <v>0</v>
      </c>
      <c r="L32" s="13"/>
      <c r="M32" s="12" t="str">
        <f t="shared" si="1"/>
        <v>0</v>
      </c>
      <c r="N32" s="11"/>
      <c r="O32" s="6"/>
      <c r="P32" s="6"/>
      <c r="Q32" s="6"/>
      <c r="R32" s="6"/>
      <c r="S32" s="6"/>
      <c r="T32" s="11"/>
      <c r="U32" s="30"/>
    </row>
    <row r="33" spans="1:21" ht="140.1" customHeight="1" x14ac:dyDescent="0.25">
      <c r="A33" s="2">
        <v>30</v>
      </c>
      <c r="B33" s="2"/>
      <c r="C33" s="2"/>
      <c r="D33" s="2"/>
      <c r="E33" s="2"/>
      <c r="F33" s="11">
        <f>SUM('FIG meeting-Feb'!F33+'FIG meeting-Mar'!E33)</f>
        <v>0</v>
      </c>
      <c r="G33" s="12" t="str">
        <f>IFERROR((F33-'FIG meeting-Jan'!E33)/'FIG meeting-Jan'!E33,"0")</f>
        <v>0</v>
      </c>
      <c r="H33" s="6"/>
      <c r="I33" s="6"/>
      <c r="J33" s="2"/>
      <c r="K33" s="12" t="str">
        <f t="shared" si="0"/>
        <v>0</v>
      </c>
      <c r="L33" s="13"/>
      <c r="M33" s="12" t="str">
        <f t="shared" si="1"/>
        <v>0</v>
      </c>
      <c r="N33" s="11"/>
      <c r="O33" s="6"/>
      <c r="P33" s="6"/>
      <c r="Q33" s="6"/>
      <c r="R33" s="6"/>
      <c r="S33" s="6"/>
      <c r="T33" s="11"/>
      <c r="U33" s="30"/>
    </row>
    <row r="34" spans="1:21" ht="140.1" customHeight="1" x14ac:dyDescent="0.25">
      <c r="A34" s="11">
        <v>31</v>
      </c>
      <c r="B34" s="2"/>
      <c r="C34" s="2"/>
      <c r="D34" s="2"/>
      <c r="E34" s="2"/>
      <c r="F34" s="11">
        <f>SUM('FIG meeting-Feb'!F34+'FIG meeting-Mar'!E34)</f>
        <v>0</v>
      </c>
      <c r="G34" s="12" t="str">
        <f>IFERROR((F34-'FIG meeting-Jan'!E34)/'FIG meeting-Jan'!E34,"0")</f>
        <v>0</v>
      </c>
      <c r="H34" s="6"/>
      <c r="I34" s="6"/>
      <c r="J34" s="2"/>
      <c r="K34" s="12" t="str">
        <f t="shared" si="0"/>
        <v>0</v>
      </c>
      <c r="L34" s="13"/>
      <c r="M34" s="12" t="str">
        <f t="shared" si="1"/>
        <v>0</v>
      </c>
      <c r="N34" s="11"/>
      <c r="O34" s="6"/>
      <c r="P34" s="6"/>
      <c r="Q34" s="6"/>
      <c r="R34" s="6"/>
      <c r="S34" s="6"/>
      <c r="T34" s="11"/>
      <c r="U34" s="30"/>
    </row>
    <row r="35" spans="1:21" ht="140.1" customHeight="1" x14ac:dyDescent="0.25">
      <c r="A35" s="2">
        <v>32</v>
      </c>
      <c r="B35" s="2"/>
      <c r="C35" s="2"/>
      <c r="D35" s="2"/>
      <c r="E35" s="2"/>
      <c r="F35" s="11">
        <f>SUM('FIG meeting-Feb'!F35+'FIG meeting-Mar'!E35)</f>
        <v>0</v>
      </c>
      <c r="G35" s="12" t="str">
        <f>IFERROR((F35-'FIG meeting-Jan'!E35)/'FIG meeting-Jan'!E35,"0")</f>
        <v>0</v>
      </c>
      <c r="H35" s="6"/>
      <c r="I35" s="6"/>
      <c r="J35" s="2"/>
      <c r="K35" s="12" t="str">
        <f t="shared" si="0"/>
        <v>0</v>
      </c>
      <c r="L35" s="13"/>
      <c r="M35" s="12" t="str">
        <f t="shared" si="1"/>
        <v>0</v>
      </c>
      <c r="N35" s="11"/>
      <c r="O35" s="6"/>
      <c r="P35" s="6"/>
      <c r="Q35" s="6"/>
      <c r="R35" s="6"/>
      <c r="S35" s="6"/>
      <c r="T35" s="11"/>
      <c r="U35" s="30"/>
    </row>
    <row r="36" spans="1:21" ht="140.1" customHeight="1" x14ac:dyDescent="0.25">
      <c r="A36" s="11">
        <v>33</v>
      </c>
      <c r="B36" s="2"/>
      <c r="C36" s="2"/>
      <c r="D36" s="2"/>
      <c r="E36" s="2"/>
      <c r="F36" s="11">
        <f>SUM('FIG meeting-Feb'!F36+'FIG meeting-Mar'!E36)</f>
        <v>0</v>
      </c>
      <c r="G36" s="12" t="str">
        <f>IFERROR((F36-'FIG meeting-Jan'!E36)/'FIG meeting-Jan'!E36,"0")</f>
        <v>0</v>
      </c>
      <c r="H36" s="6"/>
      <c r="I36" s="6"/>
      <c r="J36" s="2"/>
      <c r="K36" s="12" t="str">
        <f t="shared" si="0"/>
        <v>0</v>
      </c>
      <c r="L36" s="13"/>
      <c r="M36" s="12" t="str">
        <f t="shared" si="1"/>
        <v>0</v>
      </c>
      <c r="N36" s="11"/>
      <c r="O36" s="6"/>
      <c r="P36" s="6"/>
      <c r="Q36" s="6"/>
      <c r="R36" s="6"/>
      <c r="S36" s="6"/>
      <c r="T36" s="11"/>
      <c r="U36" s="30"/>
    </row>
    <row r="37" spans="1:21" ht="140.1" customHeight="1" x14ac:dyDescent="0.25">
      <c r="A37" s="2">
        <v>34</v>
      </c>
      <c r="B37" s="2"/>
      <c r="C37" s="2"/>
      <c r="D37" s="2"/>
      <c r="E37" s="2"/>
      <c r="F37" s="11">
        <f>SUM('FIG meeting-Feb'!F37+'FIG meeting-Mar'!E37)</f>
        <v>0</v>
      </c>
      <c r="G37" s="12" t="str">
        <f>IFERROR((F37-'FIG meeting-Jan'!E37)/'FIG meeting-Jan'!E37,"0")</f>
        <v>0</v>
      </c>
      <c r="H37" s="6"/>
      <c r="I37" s="6"/>
      <c r="J37" s="2"/>
      <c r="K37" s="12" t="str">
        <f t="shared" si="0"/>
        <v>0</v>
      </c>
      <c r="L37" s="13"/>
      <c r="M37" s="12" t="str">
        <f t="shared" si="1"/>
        <v>0</v>
      </c>
      <c r="N37" s="11"/>
      <c r="O37" s="6"/>
      <c r="P37" s="6"/>
      <c r="Q37" s="6"/>
      <c r="R37" s="6"/>
      <c r="S37" s="6"/>
      <c r="T37" s="11"/>
      <c r="U37" s="30"/>
    </row>
    <row r="38" spans="1:21" ht="140.1" customHeight="1" x14ac:dyDescent="0.25">
      <c r="A38" s="11">
        <v>35</v>
      </c>
      <c r="B38" s="14"/>
      <c r="C38" s="14"/>
      <c r="D38" s="14"/>
      <c r="E38" s="14"/>
      <c r="F38" s="11">
        <f>SUM('FIG meeting-Feb'!F38+'FIG meeting-Mar'!E38)</f>
        <v>0</v>
      </c>
      <c r="G38" s="12" t="str">
        <f>IFERROR((F38-'FIG meeting-Jan'!E38)/'FIG meeting-Jan'!E38,"0")</f>
        <v>0</v>
      </c>
      <c r="H38" s="6"/>
      <c r="I38" s="6"/>
      <c r="J38" s="14"/>
      <c r="K38" s="12" t="str">
        <f t="shared" si="0"/>
        <v>0</v>
      </c>
      <c r="L38" s="13"/>
      <c r="M38" s="12" t="str">
        <f t="shared" si="1"/>
        <v>0</v>
      </c>
      <c r="N38" s="11"/>
      <c r="O38" s="6"/>
      <c r="P38" s="6"/>
      <c r="Q38" s="6"/>
      <c r="R38" s="6"/>
      <c r="S38" s="6"/>
      <c r="T38" s="11"/>
      <c r="U38" s="30"/>
    </row>
    <row r="39" spans="1:21" ht="140.1" customHeight="1" x14ac:dyDescent="0.25">
      <c r="A39" s="2">
        <v>36</v>
      </c>
      <c r="B39" s="14"/>
      <c r="C39" s="14"/>
      <c r="D39" s="14"/>
      <c r="E39" s="14"/>
      <c r="F39" s="11">
        <f>SUM('FIG meeting-Feb'!F39+'FIG meeting-Mar'!E39)</f>
        <v>0</v>
      </c>
      <c r="G39" s="12" t="str">
        <f>IFERROR((F39-'FIG meeting-Jan'!E39)/'FIG meeting-Jan'!E39,"0")</f>
        <v>0</v>
      </c>
      <c r="H39" s="6"/>
      <c r="I39" s="6"/>
      <c r="J39" s="14"/>
      <c r="K39" s="12" t="str">
        <f t="shared" si="0"/>
        <v>0</v>
      </c>
      <c r="L39" s="13"/>
      <c r="M39" s="12" t="str">
        <f t="shared" si="1"/>
        <v>0</v>
      </c>
      <c r="N39" s="11"/>
      <c r="O39" s="6"/>
      <c r="P39" s="6"/>
      <c r="Q39" s="6"/>
      <c r="R39" s="6"/>
      <c r="S39" s="6"/>
      <c r="T39" s="11"/>
      <c r="U39" s="30"/>
    </row>
    <row r="40" spans="1:21" ht="140.1" customHeight="1" x14ac:dyDescent="0.25">
      <c r="A40" s="11">
        <v>37</v>
      </c>
      <c r="B40" s="14"/>
      <c r="C40" s="14"/>
      <c r="D40" s="14"/>
      <c r="E40" s="14"/>
      <c r="F40" s="11">
        <f>SUM('FIG meeting-Feb'!F40+'FIG meeting-Mar'!E40)</f>
        <v>0</v>
      </c>
      <c r="G40" s="12" t="str">
        <f>IFERROR((F40-'FIG meeting-Jan'!E40)/'FIG meeting-Jan'!E40,"0")</f>
        <v>0</v>
      </c>
      <c r="H40" s="6"/>
      <c r="I40" s="6"/>
      <c r="J40" s="14"/>
      <c r="K40" s="12" t="str">
        <f t="shared" si="0"/>
        <v>0</v>
      </c>
      <c r="L40" s="13"/>
      <c r="M40" s="12" t="str">
        <f t="shared" si="1"/>
        <v>0</v>
      </c>
      <c r="N40" s="11"/>
      <c r="O40" s="6"/>
      <c r="P40" s="6"/>
      <c r="Q40" s="6"/>
      <c r="R40" s="6"/>
      <c r="S40" s="6"/>
      <c r="T40" s="11"/>
      <c r="U40" s="30"/>
    </row>
    <row r="41" spans="1:21" ht="140.1" customHeight="1" x14ac:dyDescent="0.25">
      <c r="A41" s="2">
        <v>38</v>
      </c>
      <c r="B41" s="14"/>
      <c r="C41" s="14"/>
      <c r="D41" s="14"/>
      <c r="E41" s="14"/>
      <c r="F41" s="11">
        <f>SUM('FIG meeting-Feb'!F41+'FIG meeting-Mar'!E41)</f>
        <v>0</v>
      </c>
      <c r="G41" s="12" t="str">
        <f>IFERROR((F41-'FIG meeting-Jan'!E41)/'FIG meeting-Jan'!E41,"0")</f>
        <v>0</v>
      </c>
      <c r="H41" s="6"/>
      <c r="I41" s="6"/>
      <c r="J41" s="14"/>
      <c r="K41" s="12" t="str">
        <f t="shared" si="0"/>
        <v>0</v>
      </c>
      <c r="L41" s="13"/>
      <c r="M41" s="12" t="str">
        <f t="shared" si="1"/>
        <v>0</v>
      </c>
      <c r="N41" s="11"/>
      <c r="O41" s="6"/>
      <c r="P41" s="6"/>
      <c r="Q41" s="6"/>
      <c r="R41" s="6"/>
      <c r="S41" s="6"/>
      <c r="T41" s="11"/>
      <c r="U41" s="30"/>
    </row>
    <row r="42" spans="1:21" ht="140.1" customHeight="1" x14ac:dyDescent="0.25">
      <c r="A42" s="11">
        <v>39</v>
      </c>
      <c r="B42" s="14"/>
      <c r="C42" s="14"/>
      <c r="D42" s="14"/>
      <c r="E42" s="14"/>
      <c r="F42" s="11">
        <f>SUM('FIG meeting-Feb'!F42+'FIG meeting-Mar'!E42)</f>
        <v>0</v>
      </c>
      <c r="G42" s="12" t="str">
        <f>IFERROR((F42-'FIG meeting-Jan'!E42)/'FIG meeting-Jan'!E42,"0")</f>
        <v>0</v>
      </c>
      <c r="H42" s="6"/>
      <c r="I42" s="6"/>
      <c r="J42" s="14"/>
      <c r="K42" s="12" t="str">
        <f t="shared" si="0"/>
        <v>0</v>
      </c>
      <c r="L42" s="13"/>
      <c r="M42" s="12" t="str">
        <f t="shared" si="1"/>
        <v>0</v>
      </c>
      <c r="N42" s="11"/>
      <c r="O42" s="6"/>
      <c r="P42" s="6"/>
      <c r="Q42" s="6"/>
      <c r="R42" s="6"/>
      <c r="S42" s="6"/>
      <c r="T42" s="11"/>
      <c r="U42" s="30"/>
    </row>
    <row r="43" spans="1:21" ht="140.1" customHeight="1" x14ac:dyDescent="0.25">
      <c r="A43" s="2">
        <v>40</v>
      </c>
      <c r="B43" s="14"/>
      <c r="C43" s="14"/>
      <c r="D43" s="14"/>
      <c r="E43" s="14"/>
      <c r="F43" s="11">
        <f>SUM('FIG meeting-Feb'!F43+'FIG meeting-Mar'!E43)</f>
        <v>0</v>
      </c>
      <c r="G43" s="12" t="str">
        <f>IFERROR((F43-'FIG meeting-Jan'!E43)/'FIG meeting-Jan'!E43,"0")</f>
        <v>0</v>
      </c>
      <c r="H43" s="6"/>
      <c r="I43" s="6"/>
      <c r="J43" s="14"/>
      <c r="K43" s="12" t="str">
        <f t="shared" si="0"/>
        <v>0</v>
      </c>
      <c r="L43" s="13"/>
      <c r="M43" s="12" t="str">
        <f t="shared" si="1"/>
        <v>0</v>
      </c>
      <c r="N43" s="11"/>
      <c r="O43" s="6"/>
      <c r="P43" s="6"/>
      <c r="Q43" s="6"/>
      <c r="R43" s="6"/>
      <c r="S43" s="6"/>
      <c r="T43" s="11"/>
      <c r="U43" s="30"/>
    </row>
    <row r="44" spans="1:21" ht="140.1" customHeight="1" x14ac:dyDescent="0.25">
      <c r="A44" s="11">
        <v>41</v>
      </c>
      <c r="B44" s="14"/>
      <c r="C44" s="14"/>
      <c r="D44" s="14"/>
      <c r="E44" s="14"/>
      <c r="F44" s="11">
        <f>SUM('FIG meeting-Feb'!F44+'FIG meeting-Mar'!E44)</f>
        <v>0</v>
      </c>
      <c r="G44" s="12" t="str">
        <f>IFERROR((F44-'FIG meeting-Jan'!E44)/'FIG meeting-Jan'!E44,"0")</f>
        <v>0</v>
      </c>
      <c r="H44" s="6"/>
      <c r="I44" s="6"/>
      <c r="J44" s="14"/>
      <c r="K44" s="12" t="str">
        <f t="shared" si="0"/>
        <v>0</v>
      </c>
      <c r="L44" s="13"/>
      <c r="M44" s="12" t="str">
        <f t="shared" si="1"/>
        <v>0</v>
      </c>
      <c r="N44" s="11"/>
      <c r="O44" s="6"/>
      <c r="P44" s="6"/>
      <c r="Q44" s="6"/>
      <c r="R44" s="6"/>
      <c r="S44" s="6"/>
      <c r="T44" s="11"/>
      <c r="U44" s="30"/>
    </row>
    <row r="45" spans="1:21" ht="140.1" customHeight="1" x14ac:dyDescent="0.25">
      <c r="A45" s="2">
        <v>42</v>
      </c>
      <c r="B45" s="14"/>
      <c r="C45" s="14"/>
      <c r="D45" s="14"/>
      <c r="E45" s="14"/>
      <c r="F45" s="11">
        <f>SUM('FIG meeting-Feb'!F45+'FIG meeting-Mar'!E45)</f>
        <v>0</v>
      </c>
      <c r="G45" s="12" t="str">
        <f>IFERROR((F45-'FIG meeting-Jan'!E45)/'FIG meeting-Jan'!E45,"0")</f>
        <v>0</v>
      </c>
      <c r="H45" s="6"/>
      <c r="I45" s="6"/>
      <c r="J45" s="14"/>
      <c r="K45" s="12" t="str">
        <f t="shared" si="0"/>
        <v>0</v>
      </c>
      <c r="L45" s="13"/>
      <c r="M45" s="12" t="str">
        <f t="shared" si="1"/>
        <v>0</v>
      </c>
      <c r="N45" s="11"/>
      <c r="O45" s="6"/>
      <c r="P45" s="6"/>
      <c r="Q45" s="6"/>
      <c r="R45" s="6"/>
      <c r="S45" s="6"/>
      <c r="T45" s="11"/>
      <c r="U45" s="30"/>
    </row>
    <row r="46" spans="1:21" ht="140.1" customHeight="1" x14ac:dyDescent="0.25">
      <c r="A46" s="11">
        <v>43</v>
      </c>
      <c r="B46" s="14"/>
      <c r="C46" s="14"/>
      <c r="D46" s="14"/>
      <c r="E46" s="14"/>
      <c r="F46" s="11">
        <f>SUM('FIG meeting-Feb'!F46+'FIG meeting-Mar'!E46)</f>
        <v>0</v>
      </c>
      <c r="G46" s="12" t="str">
        <f>IFERROR((F46-'FIG meeting-Jan'!E46)/'FIG meeting-Jan'!E46,"0")</f>
        <v>0</v>
      </c>
      <c r="H46" s="6"/>
      <c r="I46" s="6"/>
      <c r="J46" s="14"/>
      <c r="K46" s="12" t="str">
        <f t="shared" si="0"/>
        <v>0</v>
      </c>
      <c r="L46" s="13"/>
      <c r="M46" s="12" t="str">
        <f t="shared" si="1"/>
        <v>0</v>
      </c>
      <c r="N46" s="11"/>
      <c r="O46" s="6"/>
      <c r="P46" s="6"/>
      <c r="Q46" s="6"/>
      <c r="R46" s="6"/>
      <c r="S46" s="6"/>
      <c r="T46" s="11"/>
      <c r="U46" s="30"/>
    </row>
    <row r="47" spans="1:21" ht="140.1" customHeight="1" x14ac:dyDescent="0.25">
      <c r="A47" s="2">
        <v>44</v>
      </c>
      <c r="B47" s="14"/>
      <c r="C47" s="14"/>
      <c r="D47" s="14"/>
      <c r="E47" s="14"/>
      <c r="F47" s="11">
        <f>SUM('FIG meeting-Feb'!F47+'FIG meeting-Mar'!E47)</f>
        <v>0</v>
      </c>
      <c r="G47" s="12" t="str">
        <f>IFERROR((F47-'FIG meeting-Jan'!E47)/'FIG meeting-Jan'!E47,"0")</f>
        <v>0</v>
      </c>
      <c r="H47" s="6"/>
      <c r="I47" s="6"/>
      <c r="J47" s="14"/>
      <c r="K47" s="12" t="str">
        <f t="shared" si="0"/>
        <v>0</v>
      </c>
      <c r="L47" s="13"/>
      <c r="M47" s="12" t="str">
        <f t="shared" si="1"/>
        <v>0</v>
      </c>
      <c r="N47" s="11"/>
      <c r="O47" s="6"/>
      <c r="P47" s="6"/>
      <c r="Q47" s="6"/>
      <c r="R47" s="6"/>
      <c r="S47" s="6"/>
      <c r="T47" s="11"/>
      <c r="U47" s="30"/>
    </row>
    <row r="48" spans="1:21" ht="140.1" customHeight="1" x14ac:dyDescent="0.25">
      <c r="A48" s="11">
        <v>45</v>
      </c>
      <c r="B48" s="14"/>
      <c r="C48" s="14"/>
      <c r="D48" s="14"/>
      <c r="E48" s="14"/>
      <c r="F48" s="11">
        <f>SUM('FIG meeting-Feb'!F48+'FIG meeting-Mar'!E48)</f>
        <v>0</v>
      </c>
      <c r="G48" s="12" t="str">
        <f>IFERROR((F48-'FIG meeting-Jan'!E48)/'FIG meeting-Jan'!E48,"0")</f>
        <v>0</v>
      </c>
      <c r="H48" s="6"/>
      <c r="I48" s="6"/>
      <c r="J48" s="14"/>
      <c r="K48" s="12" t="str">
        <f t="shared" si="0"/>
        <v>0</v>
      </c>
      <c r="L48" s="13"/>
      <c r="M48" s="12" t="str">
        <f t="shared" si="1"/>
        <v>0</v>
      </c>
      <c r="N48" s="11"/>
      <c r="O48" s="6"/>
      <c r="P48" s="6"/>
      <c r="Q48" s="6"/>
      <c r="R48" s="6"/>
      <c r="S48" s="6"/>
      <c r="T48" s="11"/>
      <c r="U48" s="30"/>
    </row>
    <row r="49" spans="1:21" ht="140.1" customHeight="1" x14ac:dyDescent="0.25">
      <c r="A49" s="2">
        <v>46</v>
      </c>
      <c r="B49" s="14"/>
      <c r="C49" s="14"/>
      <c r="D49" s="14"/>
      <c r="E49" s="14"/>
      <c r="F49" s="11">
        <f>SUM('FIG meeting-Feb'!F49+'FIG meeting-Mar'!E49)</f>
        <v>0</v>
      </c>
      <c r="G49" s="12" t="str">
        <f>IFERROR((F49-'FIG meeting-Jan'!E49)/'FIG meeting-Jan'!E49,"0")</f>
        <v>0</v>
      </c>
      <c r="H49" s="6"/>
      <c r="I49" s="6"/>
      <c r="J49" s="14"/>
      <c r="K49" s="12" t="str">
        <f t="shared" si="0"/>
        <v>0</v>
      </c>
      <c r="L49" s="13"/>
      <c r="M49" s="12" t="str">
        <f t="shared" si="1"/>
        <v>0</v>
      </c>
      <c r="N49" s="11"/>
      <c r="O49" s="6"/>
      <c r="P49" s="6"/>
      <c r="Q49" s="6"/>
      <c r="R49" s="6"/>
      <c r="S49" s="6"/>
      <c r="T49" s="11"/>
      <c r="U49" s="30"/>
    </row>
    <row r="50" spans="1:21" ht="140.1" customHeight="1" x14ac:dyDescent="0.25">
      <c r="A50" s="11">
        <v>47</v>
      </c>
      <c r="B50" s="14"/>
      <c r="C50" s="14"/>
      <c r="D50" s="14"/>
      <c r="E50" s="14"/>
      <c r="F50" s="11">
        <f>SUM('FIG meeting-Feb'!F50+'FIG meeting-Mar'!E50)</f>
        <v>0</v>
      </c>
      <c r="G50" s="12" t="str">
        <f>IFERROR((F50-'FIG meeting-Jan'!E50)/'FIG meeting-Jan'!E50,"0")</f>
        <v>0</v>
      </c>
      <c r="H50" s="6"/>
      <c r="I50" s="6"/>
      <c r="J50" s="14"/>
      <c r="K50" s="12" t="str">
        <f t="shared" si="0"/>
        <v>0</v>
      </c>
      <c r="L50" s="13"/>
      <c r="M50" s="12" t="str">
        <f t="shared" si="1"/>
        <v>0</v>
      </c>
      <c r="N50" s="11"/>
      <c r="O50" s="6"/>
      <c r="P50" s="6"/>
      <c r="Q50" s="6"/>
      <c r="R50" s="6"/>
      <c r="S50" s="6"/>
      <c r="T50" s="11"/>
      <c r="U50" s="30"/>
    </row>
    <row r="51" spans="1:21" ht="140.1" customHeight="1" x14ac:dyDescent="0.25">
      <c r="A51" s="2">
        <v>48</v>
      </c>
      <c r="B51" s="14"/>
      <c r="C51" s="14"/>
      <c r="D51" s="14"/>
      <c r="E51" s="14"/>
      <c r="F51" s="11">
        <f>SUM('FIG meeting-Feb'!F51+'FIG meeting-Mar'!E51)</f>
        <v>0</v>
      </c>
      <c r="G51" s="12" t="str">
        <f>IFERROR((F51-'FIG meeting-Jan'!E51)/'FIG meeting-Jan'!E51,"0")</f>
        <v>0</v>
      </c>
      <c r="H51" s="6"/>
      <c r="I51" s="6"/>
      <c r="J51" s="14"/>
      <c r="K51" s="12" t="str">
        <f t="shared" si="0"/>
        <v>0</v>
      </c>
      <c r="L51" s="13"/>
      <c r="M51" s="12" t="str">
        <f t="shared" si="1"/>
        <v>0</v>
      </c>
      <c r="N51" s="11"/>
      <c r="O51" s="6"/>
      <c r="P51" s="6"/>
      <c r="Q51" s="6"/>
      <c r="R51" s="6"/>
      <c r="S51" s="6"/>
      <c r="T51" s="11"/>
      <c r="U51" s="30"/>
    </row>
    <row r="52" spans="1:21" ht="140.1" customHeight="1" x14ac:dyDescent="0.25">
      <c r="A52" s="11">
        <v>49</v>
      </c>
      <c r="B52" s="14"/>
      <c r="C52" s="14"/>
      <c r="D52" s="14"/>
      <c r="E52" s="14"/>
      <c r="F52" s="11">
        <f>SUM('FIG meeting-Feb'!F52+'FIG meeting-Mar'!E52)</f>
        <v>0</v>
      </c>
      <c r="G52" s="12" t="str">
        <f>IFERROR((F52-'FIG meeting-Jan'!E52)/'FIG meeting-Jan'!E52,"0")</f>
        <v>0</v>
      </c>
      <c r="H52" s="6"/>
      <c r="I52" s="6"/>
      <c r="J52" s="14"/>
      <c r="K52" s="12" t="str">
        <f t="shared" si="0"/>
        <v>0</v>
      </c>
      <c r="L52" s="13"/>
      <c r="M52" s="12" t="str">
        <f t="shared" si="1"/>
        <v>0</v>
      </c>
      <c r="N52" s="11"/>
      <c r="O52" s="6"/>
      <c r="P52" s="6"/>
      <c r="Q52" s="6"/>
      <c r="R52" s="6"/>
      <c r="S52" s="6"/>
      <c r="T52" s="11"/>
      <c r="U52" s="30"/>
    </row>
    <row r="53" spans="1:21" ht="140.1" customHeight="1" x14ac:dyDescent="0.25">
      <c r="A53" s="2">
        <v>50</v>
      </c>
      <c r="B53" s="14"/>
      <c r="C53" s="14"/>
      <c r="D53" s="14"/>
      <c r="E53" s="14"/>
      <c r="F53" s="11">
        <f>SUM('FIG meeting-Feb'!F53+'FIG meeting-Mar'!E53)</f>
        <v>0</v>
      </c>
      <c r="G53" s="12" t="str">
        <f>IFERROR((F53-'FIG meeting-Jan'!E53)/'FIG meeting-Jan'!E53,"0")</f>
        <v>0</v>
      </c>
      <c r="H53" s="6"/>
      <c r="I53" s="6"/>
      <c r="J53" s="14"/>
      <c r="K53" s="12" t="str">
        <f t="shared" si="0"/>
        <v>0</v>
      </c>
      <c r="L53" s="13"/>
      <c r="M53" s="12" t="str">
        <f t="shared" si="1"/>
        <v>0</v>
      </c>
      <c r="N53" s="11"/>
      <c r="O53" s="6"/>
      <c r="P53" s="6"/>
      <c r="Q53" s="6"/>
      <c r="R53" s="6"/>
      <c r="S53" s="6"/>
      <c r="T53" s="11"/>
      <c r="U53" s="30"/>
    </row>
    <row r="54" spans="1:21" ht="140.1" customHeight="1" x14ac:dyDescent="0.25">
      <c r="A54" s="11">
        <v>51</v>
      </c>
      <c r="B54" s="14"/>
      <c r="C54" s="14"/>
      <c r="D54" s="14"/>
      <c r="E54" s="14"/>
      <c r="F54" s="11">
        <f>SUM('FIG meeting-Feb'!F54+'FIG meeting-Mar'!E54)</f>
        <v>0</v>
      </c>
      <c r="G54" s="12" t="str">
        <f>IFERROR((F54-'FIG meeting-Jan'!E54)/'FIG meeting-Jan'!E54,"0")</f>
        <v>0</v>
      </c>
      <c r="H54" s="6"/>
      <c r="I54" s="6"/>
      <c r="J54" s="14"/>
      <c r="K54" s="12" t="str">
        <f t="shared" si="0"/>
        <v>0</v>
      </c>
      <c r="L54" s="13"/>
      <c r="M54" s="12" t="str">
        <f t="shared" si="1"/>
        <v>0</v>
      </c>
      <c r="N54" s="11"/>
      <c r="O54" s="6"/>
      <c r="P54" s="6"/>
      <c r="Q54" s="6"/>
      <c r="R54" s="6"/>
      <c r="S54" s="6"/>
      <c r="T54" s="11"/>
      <c r="U54" s="30"/>
    </row>
    <row r="55" spans="1:21" ht="140.1" customHeight="1" x14ac:dyDescent="0.25">
      <c r="A55" s="2">
        <v>52</v>
      </c>
      <c r="B55" s="14"/>
      <c r="C55" s="14"/>
      <c r="D55" s="14"/>
      <c r="E55" s="14"/>
      <c r="F55" s="11">
        <f>SUM('FIG meeting-Feb'!F55+'FIG meeting-Mar'!E55)</f>
        <v>0</v>
      </c>
      <c r="G55" s="12" t="str">
        <f>IFERROR((F55-'FIG meeting-Jan'!E55)/'FIG meeting-Jan'!E55,"0")</f>
        <v>0</v>
      </c>
      <c r="H55" s="6"/>
      <c r="I55" s="6"/>
      <c r="J55" s="14"/>
      <c r="K55" s="12" t="str">
        <f t="shared" si="0"/>
        <v>0</v>
      </c>
      <c r="L55" s="13"/>
      <c r="M55" s="12" t="str">
        <f t="shared" si="1"/>
        <v>0</v>
      </c>
      <c r="N55" s="11"/>
      <c r="O55" s="6"/>
      <c r="P55" s="6"/>
      <c r="Q55" s="6"/>
      <c r="R55" s="6"/>
      <c r="S55" s="6"/>
      <c r="T55" s="11"/>
      <c r="U55" s="30"/>
    </row>
    <row r="56" spans="1:21" ht="140.1" customHeight="1" x14ac:dyDescent="0.25">
      <c r="A56" s="11">
        <v>53</v>
      </c>
      <c r="B56" s="14"/>
      <c r="C56" s="14"/>
      <c r="D56" s="14"/>
      <c r="E56" s="14"/>
      <c r="F56" s="11">
        <f>SUM('FIG meeting-Feb'!F56+'FIG meeting-Mar'!E56)</f>
        <v>0</v>
      </c>
      <c r="G56" s="12" t="str">
        <f>IFERROR((F56-'FIG meeting-Jan'!E56)/'FIG meeting-Jan'!E56,"0")</f>
        <v>0</v>
      </c>
      <c r="H56" s="6"/>
      <c r="I56" s="6"/>
      <c r="J56" s="14"/>
      <c r="K56" s="12" t="str">
        <f t="shared" si="0"/>
        <v>0</v>
      </c>
      <c r="L56" s="13"/>
      <c r="M56" s="12" t="str">
        <f t="shared" si="1"/>
        <v>0</v>
      </c>
      <c r="N56" s="11"/>
      <c r="O56" s="6"/>
      <c r="P56" s="6"/>
      <c r="Q56" s="6"/>
      <c r="R56" s="6"/>
      <c r="S56" s="6"/>
      <c r="T56" s="11"/>
      <c r="U56" s="30"/>
    </row>
    <row r="57" spans="1:21" ht="140.1" customHeight="1" x14ac:dyDescent="0.25">
      <c r="A57" s="2">
        <v>54</v>
      </c>
      <c r="B57" s="14"/>
      <c r="C57" s="14"/>
      <c r="D57" s="14"/>
      <c r="E57" s="14"/>
      <c r="F57" s="11">
        <f>SUM('FIG meeting-Feb'!F57+'FIG meeting-Mar'!E57)</f>
        <v>0</v>
      </c>
      <c r="G57" s="12" t="str">
        <f>IFERROR((F57-'FIG meeting-Jan'!E57)/'FIG meeting-Jan'!E57,"0")</f>
        <v>0</v>
      </c>
      <c r="H57" s="6"/>
      <c r="I57" s="6"/>
      <c r="J57" s="14"/>
      <c r="K57" s="12" t="str">
        <f t="shared" si="0"/>
        <v>0</v>
      </c>
      <c r="L57" s="13"/>
      <c r="M57" s="12" t="str">
        <f t="shared" si="1"/>
        <v>0</v>
      </c>
      <c r="N57" s="11"/>
      <c r="O57" s="6"/>
      <c r="P57" s="6"/>
      <c r="Q57" s="6"/>
      <c r="R57" s="6"/>
      <c r="S57" s="6"/>
      <c r="T57" s="11"/>
      <c r="U57" s="30"/>
    </row>
    <row r="58" spans="1:21" ht="140.1" customHeight="1" x14ac:dyDescent="0.25">
      <c r="A58" s="11">
        <v>55</v>
      </c>
      <c r="B58" s="14"/>
      <c r="C58" s="14"/>
      <c r="D58" s="14"/>
      <c r="E58" s="14"/>
      <c r="F58" s="11">
        <f>SUM('FIG meeting-Feb'!F58+'FIG meeting-Mar'!E58)</f>
        <v>0</v>
      </c>
      <c r="G58" s="12" t="str">
        <f>IFERROR((F58-'FIG meeting-Jan'!E58)/'FIG meeting-Jan'!E58,"0")</f>
        <v>0</v>
      </c>
      <c r="H58" s="6"/>
      <c r="I58" s="6"/>
      <c r="J58" s="14"/>
      <c r="K58" s="12" t="str">
        <f t="shared" si="0"/>
        <v>0</v>
      </c>
      <c r="L58" s="13"/>
      <c r="M58" s="12" t="str">
        <f t="shared" si="1"/>
        <v>0</v>
      </c>
      <c r="N58" s="11"/>
      <c r="O58" s="6"/>
      <c r="P58" s="6"/>
      <c r="Q58" s="6"/>
      <c r="R58" s="6"/>
      <c r="S58" s="6"/>
      <c r="T58" s="11"/>
      <c r="U58" s="30"/>
    </row>
    <row r="59" spans="1:21" ht="140.1" customHeight="1" x14ac:dyDescent="0.25">
      <c r="A59" s="2">
        <v>56</v>
      </c>
      <c r="B59" s="14"/>
      <c r="C59" s="14"/>
      <c r="D59" s="14"/>
      <c r="E59" s="14"/>
      <c r="F59" s="11">
        <f>SUM('FIG meeting-Feb'!F59+'FIG meeting-Mar'!E59)</f>
        <v>0</v>
      </c>
      <c r="G59" s="12" t="str">
        <f>IFERROR((F59-'FIG meeting-Jan'!E59)/'FIG meeting-Jan'!E59,"0")</f>
        <v>0</v>
      </c>
      <c r="H59" s="6"/>
      <c r="I59" s="6"/>
      <c r="J59" s="14"/>
      <c r="K59" s="12" t="str">
        <f t="shared" si="0"/>
        <v>0</v>
      </c>
      <c r="L59" s="13"/>
      <c r="M59" s="12" t="str">
        <f t="shared" si="1"/>
        <v>0</v>
      </c>
      <c r="N59" s="11"/>
      <c r="O59" s="6"/>
      <c r="P59" s="6"/>
      <c r="Q59" s="6"/>
      <c r="R59" s="6"/>
      <c r="S59" s="6"/>
      <c r="T59" s="11"/>
      <c r="U59" s="30"/>
    </row>
    <row r="60" spans="1:21" ht="140.1" customHeight="1" x14ac:dyDescent="0.25">
      <c r="A60" s="11">
        <v>57</v>
      </c>
      <c r="B60" s="14"/>
      <c r="C60" s="14"/>
      <c r="D60" s="14"/>
      <c r="E60" s="14"/>
      <c r="F60" s="11">
        <f>SUM('FIG meeting-Feb'!F60+'FIG meeting-Mar'!E60)</f>
        <v>0</v>
      </c>
      <c r="G60" s="12" t="str">
        <f>IFERROR((F60-'FIG meeting-Jan'!E60)/'FIG meeting-Jan'!E60,"0")</f>
        <v>0</v>
      </c>
      <c r="H60" s="6"/>
      <c r="I60" s="6"/>
      <c r="J60" s="14"/>
      <c r="K60" s="12" t="str">
        <f t="shared" si="0"/>
        <v>0</v>
      </c>
      <c r="L60" s="13"/>
      <c r="M60" s="12" t="str">
        <f t="shared" si="1"/>
        <v>0</v>
      </c>
      <c r="N60" s="11"/>
      <c r="O60" s="6"/>
      <c r="P60" s="6"/>
      <c r="Q60" s="6"/>
      <c r="R60" s="6"/>
      <c r="S60" s="6"/>
      <c r="T60" s="11"/>
      <c r="U60" s="30"/>
    </row>
    <row r="61" spans="1:21" ht="140.1" customHeight="1" x14ac:dyDescent="0.25">
      <c r="A61" s="2">
        <v>58</v>
      </c>
      <c r="B61" s="14"/>
      <c r="C61" s="14"/>
      <c r="D61" s="14"/>
      <c r="E61" s="14"/>
      <c r="F61" s="11">
        <f>SUM('FIG meeting-Feb'!F61+'FIG meeting-Mar'!E61)</f>
        <v>0</v>
      </c>
      <c r="G61" s="12" t="str">
        <f>IFERROR((F61-'FIG meeting-Jan'!E61)/'FIG meeting-Jan'!E61,"0")</f>
        <v>0</v>
      </c>
      <c r="H61" s="6"/>
      <c r="I61" s="6"/>
      <c r="J61" s="14"/>
      <c r="K61" s="12" t="str">
        <f t="shared" si="0"/>
        <v>0</v>
      </c>
      <c r="L61" s="13"/>
      <c r="M61" s="12" t="str">
        <f t="shared" si="1"/>
        <v>0</v>
      </c>
      <c r="N61" s="11"/>
      <c r="O61" s="6"/>
      <c r="P61" s="6"/>
      <c r="Q61" s="6"/>
      <c r="R61" s="6"/>
      <c r="S61" s="6"/>
      <c r="T61" s="11"/>
      <c r="U61" s="30"/>
    </row>
    <row r="62" spans="1:21" ht="140.1" customHeight="1" x14ac:dyDescent="0.25">
      <c r="A62" s="11">
        <v>59</v>
      </c>
      <c r="B62" s="14"/>
      <c r="C62" s="14"/>
      <c r="D62" s="14"/>
      <c r="E62" s="14"/>
      <c r="F62" s="11">
        <f>SUM('FIG meeting-Feb'!F62+'FIG meeting-Mar'!E62)</f>
        <v>0</v>
      </c>
      <c r="G62" s="12" t="str">
        <f>IFERROR((F62-'FIG meeting-Jan'!E62)/'FIG meeting-Jan'!E62,"0")</f>
        <v>0</v>
      </c>
      <c r="H62" s="6"/>
      <c r="I62" s="6"/>
      <c r="J62" s="14"/>
      <c r="K62" s="12" t="str">
        <f t="shared" si="0"/>
        <v>0</v>
      </c>
      <c r="L62" s="13"/>
      <c r="M62" s="12" t="str">
        <f t="shared" si="1"/>
        <v>0</v>
      </c>
      <c r="N62" s="11"/>
      <c r="O62" s="6"/>
      <c r="P62" s="6"/>
      <c r="Q62" s="6"/>
      <c r="R62" s="6"/>
      <c r="S62" s="6"/>
      <c r="T62" s="11"/>
      <c r="U62" s="30"/>
    </row>
    <row r="63" spans="1:21" ht="140.1" customHeight="1" x14ac:dyDescent="0.25">
      <c r="A63" s="2">
        <v>60</v>
      </c>
      <c r="B63" s="14"/>
      <c r="C63" s="14"/>
      <c r="D63" s="14"/>
      <c r="E63" s="14"/>
      <c r="F63" s="11">
        <f>SUM('FIG meeting-Feb'!F63+'FIG meeting-Mar'!E63)</f>
        <v>0</v>
      </c>
      <c r="G63" s="12" t="str">
        <f>IFERROR((F63-'FIG meeting-Jan'!E63)/'FIG meeting-Jan'!E63,"0")</f>
        <v>0</v>
      </c>
      <c r="H63" s="6"/>
      <c r="I63" s="6"/>
      <c r="J63" s="14"/>
      <c r="K63" s="12" t="str">
        <f t="shared" si="0"/>
        <v>0</v>
      </c>
      <c r="L63" s="13"/>
      <c r="M63" s="12" t="str">
        <f t="shared" si="1"/>
        <v>0</v>
      </c>
      <c r="N63" s="11"/>
      <c r="O63" s="6"/>
      <c r="P63" s="6"/>
      <c r="Q63" s="6"/>
      <c r="R63" s="6"/>
      <c r="S63" s="6"/>
      <c r="T63" s="11"/>
      <c r="U63" s="30"/>
    </row>
  </sheetData>
  <mergeCells count="3">
    <mergeCell ref="A1:T1"/>
    <mergeCell ref="A2:K2"/>
    <mergeCell ref="L2:U2"/>
  </mergeCells>
  <conditionalFormatting sqref="G4:G63">
    <cfRule type="cellIs" dxfId="7" priority="2" operator="equal">
      <formula>0</formula>
    </cfRule>
    <cfRule type="cellIs" dxfId="6" priority="3" operator="greaterThan">
      <formula>0</formula>
    </cfRule>
  </conditionalFormatting>
  <conditionalFormatting sqref="G6:G63">
    <cfRule type="cellIs" dxfId="5" priority="1" operator="lessThan">
      <formula>0</formula>
    </cfRule>
  </conditionalFormatting>
  <conditionalFormatting sqref="K4:M63">
    <cfRule type="cellIs" dxfId="4" priority="6" operator="between">
      <formula>0.1</formula>
      <formula>0.45</formula>
    </cfRule>
    <cfRule type="cellIs" dxfId="3" priority="7" operator="between">
      <formula>0.3</formula>
      <formula>0.45</formula>
    </cfRule>
  </conditionalFormatting>
  <conditionalFormatting sqref="M4:M63">
    <cfRule type="cellIs" dxfId="2" priority="4" operator="between">
      <formula>0.65</formula>
      <formula>1</formula>
    </cfRule>
    <cfRule type="cellIs" dxfId="1" priority="5" operator="between">
      <formula>0.45</formula>
      <formula>0.65</formula>
    </cfRule>
  </conditionalFormatting>
  <conditionalFormatting sqref="N4:N63">
    <cfRule type="containsText" dxfId="0" priority="9" operator="containsText" text="&lt;30 mints">
      <formula>NOT(ISERROR(SEARCH("&lt;30 mints",N4)))</formula>
    </cfRule>
  </conditionalFormatting>
  <dataValidations count="2">
    <dataValidation type="list" allowBlank="1" showInputMessage="1" showErrorMessage="1" sqref="I33:I63 H4:H63 O4:O63" xr:uid="{6FF76104-BE07-4D01-9BC2-05D1AEEEF2FA}">
      <formula1>"Yes, No"</formula1>
    </dataValidation>
    <dataValidation type="list" allowBlank="1" showInputMessage="1" showErrorMessage="1" sqref="N4:N63" xr:uid="{F59C8E74-5CAD-4D52-89C9-A99C0F9A551E}">
      <formula1>"&lt;30 mints, 30 mints, 45 mints, 60 mints, 90 mints, 120 mints"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 altText="">
                <anchor>
                  <from>
                    <xdr:col>14</xdr:col>
                    <xdr:colOff>571500</xdr:colOff>
                    <xdr:row>2</xdr:row>
                    <xdr:rowOff>571500</xdr:rowOff>
                  </from>
                  <to>
                    <xdr:col>15</xdr:col>
                    <xdr:colOff>1914525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95250</xdr:rowOff>
                  </from>
                  <to>
                    <xdr:col>15</xdr:col>
                    <xdr:colOff>1914525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266700</xdr:rowOff>
                  </from>
                  <to>
                    <xdr:col>15</xdr:col>
                    <xdr:colOff>1914525</xdr:colOff>
                    <xdr:row>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428625</xdr:rowOff>
                  </from>
                  <to>
                    <xdr:col>15</xdr:col>
                    <xdr:colOff>1914525</xdr:colOff>
                    <xdr:row>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581025</xdr:rowOff>
                  </from>
                  <to>
                    <xdr:col>15</xdr:col>
                    <xdr:colOff>1914525</xdr:colOff>
                    <xdr:row>3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733425</xdr:rowOff>
                  </from>
                  <to>
                    <xdr:col>15</xdr:col>
                    <xdr:colOff>1914525</xdr:colOff>
                    <xdr:row>3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885825</xdr:rowOff>
                  </from>
                  <to>
                    <xdr:col>16</xdr:col>
                    <xdr:colOff>28575</xdr:colOff>
                    <xdr:row>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1047750</xdr:rowOff>
                  </from>
                  <to>
                    <xdr:col>15</xdr:col>
                    <xdr:colOff>1914525</xdr:colOff>
                    <xdr:row>3</xdr:row>
                    <xdr:rowOff>1323975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1200150</xdr:rowOff>
                  </from>
                  <to>
                    <xdr:col>15</xdr:col>
                    <xdr:colOff>1914525</xdr:colOff>
                    <xdr:row>3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1362075</xdr:rowOff>
                  </from>
                  <to>
                    <xdr:col>15</xdr:col>
                    <xdr:colOff>1914525</xdr:colOff>
                    <xdr:row>3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 altText="">
                <anchor>
                  <from>
                    <xdr:col>16</xdr:col>
                    <xdr:colOff>19050</xdr:colOff>
                    <xdr:row>2</xdr:row>
                    <xdr:rowOff>571500</xdr:rowOff>
                  </from>
                  <to>
                    <xdr:col>16</xdr:col>
                    <xdr:colOff>1952625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95250</xdr:rowOff>
                  </from>
                  <to>
                    <xdr:col>16</xdr:col>
                    <xdr:colOff>1952625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276225</xdr:rowOff>
                  </from>
                  <to>
                    <xdr:col>16</xdr:col>
                    <xdr:colOff>1952625</xdr:colOff>
                    <xdr:row>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447675</xdr:rowOff>
                  </from>
                  <to>
                    <xdr:col>16</xdr:col>
                    <xdr:colOff>1952625</xdr:colOff>
                    <xdr:row>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 altText="">
                <anchor>
                  <from>
                    <xdr:col>16</xdr:col>
                    <xdr:colOff>28575</xdr:colOff>
                    <xdr:row>3</xdr:row>
                    <xdr:rowOff>600075</xdr:rowOff>
                  </from>
                  <to>
                    <xdr:col>16</xdr:col>
                    <xdr:colOff>1962150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762000</xdr:rowOff>
                  </from>
                  <to>
                    <xdr:col>16</xdr:col>
                    <xdr:colOff>1952625</xdr:colOff>
                    <xdr:row>3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914400</xdr:rowOff>
                  </from>
                  <to>
                    <xdr:col>16</xdr:col>
                    <xdr:colOff>1952625</xdr:colOff>
                    <xdr:row>3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 altText="">
                <anchor>
                  <from>
                    <xdr:col>16</xdr:col>
                    <xdr:colOff>19050</xdr:colOff>
                    <xdr:row>3</xdr:row>
                    <xdr:rowOff>1076325</xdr:rowOff>
                  </from>
                  <to>
                    <xdr:col>16</xdr:col>
                    <xdr:colOff>1952625</xdr:colOff>
                    <xdr:row>3</xdr:row>
                    <xdr:rowOff>1352550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 altText="">
                <anchor>
                  <from>
                    <xdr:col>18</xdr:col>
                    <xdr:colOff>0</xdr:colOff>
                    <xdr:row>2</xdr:row>
                    <xdr:rowOff>590550</xdr:rowOff>
                  </from>
                  <to>
                    <xdr:col>19</xdr:col>
                    <xdr:colOff>28575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123825</xdr:rowOff>
                  </from>
                  <to>
                    <xdr:col>19</xdr:col>
                    <xdr:colOff>28575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285750</xdr:rowOff>
                  </from>
                  <to>
                    <xdr:col>19</xdr:col>
                    <xdr:colOff>28575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 altText="">
                <anchor>
                  <from>
                    <xdr:col>18</xdr:col>
                    <xdr:colOff>990600</xdr:colOff>
                    <xdr:row>2</xdr:row>
                    <xdr:rowOff>571500</xdr:rowOff>
                  </from>
                  <to>
                    <xdr:col>19</xdr:col>
                    <xdr:colOff>1619250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95250</xdr:rowOff>
                  </from>
                  <to>
                    <xdr:col>19</xdr:col>
                    <xdr:colOff>1619250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257175</xdr:rowOff>
                  </from>
                  <to>
                    <xdr:col>19</xdr:col>
                    <xdr:colOff>1619250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438150</xdr:rowOff>
                  </from>
                  <to>
                    <xdr:col>19</xdr:col>
                    <xdr:colOff>1619250</xdr:colOff>
                    <xdr:row>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 altText="">
                <anchor>
                  <from>
                    <xdr:col>18</xdr:col>
                    <xdr:colOff>990600</xdr:colOff>
                    <xdr:row>3</xdr:row>
                    <xdr:rowOff>600075</xdr:rowOff>
                  </from>
                  <to>
                    <xdr:col>19</xdr:col>
                    <xdr:colOff>1619250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 altText="">
                <anchor>
                  <from>
                    <xdr:col>18</xdr:col>
                    <xdr:colOff>1000125</xdr:colOff>
                    <xdr:row>3</xdr:row>
                    <xdr:rowOff>771525</xdr:rowOff>
                  </from>
                  <to>
                    <xdr:col>20</xdr:col>
                    <xdr:colOff>342900</xdr:colOff>
                    <xdr:row>3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 altText="">
                <anchor>
                  <from>
                    <xdr:col>18</xdr:col>
                    <xdr:colOff>1000125</xdr:colOff>
                    <xdr:row>3</xdr:row>
                    <xdr:rowOff>942975</xdr:rowOff>
                  </from>
                  <to>
                    <xdr:col>20</xdr:col>
                    <xdr:colOff>342900</xdr:colOff>
                    <xdr:row>3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 altText="">
                <anchor>
                  <from>
                    <xdr:col>19</xdr:col>
                    <xdr:colOff>1800225</xdr:colOff>
                    <xdr:row>2</xdr:row>
                    <xdr:rowOff>590550</xdr:rowOff>
                  </from>
                  <to>
                    <xdr:col>21</xdr:col>
                    <xdr:colOff>85725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 altText="">
                <anchor>
                  <from>
                    <xdr:col>19</xdr:col>
                    <xdr:colOff>1800225</xdr:colOff>
                    <xdr:row>3</xdr:row>
                    <xdr:rowOff>133350</xdr:rowOff>
                  </from>
                  <to>
                    <xdr:col>21</xdr:col>
                    <xdr:colOff>85725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 altText="">
                <anchor>
                  <from>
                    <xdr:col>19</xdr:col>
                    <xdr:colOff>1809750</xdr:colOff>
                    <xdr:row>3</xdr:row>
                    <xdr:rowOff>314325</xdr:rowOff>
                  </from>
                  <to>
                    <xdr:col>21</xdr:col>
                    <xdr:colOff>95250</xdr:colOff>
                    <xdr:row>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 altText="">
                <anchor>
                  <from>
                    <xdr:col>14</xdr:col>
                    <xdr:colOff>571500</xdr:colOff>
                    <xdr:row>3</xdr:row>
                    <xdr:rowOff>1524000</xdr:rowOff>
                  </from>
                  <to>
                    <xdr:col>15</xdr:col>
                    <xdr:colOff>1914525</xdr:colOff>
                    <xdr:row>3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 altText="">
                <anchor>
                  <from>
                    <xdr:col>14</xdr:col>
                    <xdr:colOff>581025</xdr:colOff>
                    <xdr:row>61</xdr:row>
                    <xdr:rowOff>1752600</xdr:rowOff>
                  </from>
                  <to>
                    <xdr:col>15</xdr:col>
                    <xdr:colOff>1924050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123825</xdr:rowOff>
                  </from>
                  <to>
                    <xdr:col>15</xdr:col>
                    <xdr:colOff>1924050</xdr:colOff>
                    <xdr:row>62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438150</xdr:rowOff>
                  </from>
                  <to>
                    <xdr:col>15</xdr:col>
                    <xdr:colOff>1924050</xdr:colOff>
                    <xdr:row>62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762000</xdr:rowOff>
                  </from>
                  <to>
                    <xdr:col>15</xdr:col>
                    <xdr:colOff>1924050</xdr:colOff>
                    <xdr:row>62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1066800</xdr:rowOff>
                  </from>
                  <to>
                    <xdr:col>15</xdr:col>
                    <xdr:colOff>1924050</xdr:colOff>
                    <xdr:row>62</xdr:row>
                    <xdr:rowOff>1343025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 altText="">
                <anchor>
                  <from>
                    <xdr:col>15</xdr:col>
                    <xdr:colOff>0</xdr:colOff>
                    <xdr:row>62</xdr:row>
                    <xdr:rowOff>1381125</xdr:rowOff>
                  </from>
                  <to>
                    <xdr:col>15</xdr:col>
                    <xdr:colOff>1933575</xdr:colOff>
                    <xdr:row>62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285750</xdr:rowOff>
                  </from>
                  <to>
                    <xdr:col>15</xdr:col>
                    <xdr:colOff>1924050</xdr:colOff>
                    <xdr:row>62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609600</xdr:rowOff>
                  </from>
                  <to>
                    <xdr:col>15</xdr:col>
                    <xdr:colOff>1924050</xdr:colOff>
                    <xdr:row>62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904875</xdr:rowOff>
                  </from>
                  <to>
                    <xdr:col>16</xdr:col>
                    <xdr:colOff>38100</xdr:colOff>
                    <xdr:row>62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 altText="">
                <anchor>
                  <from>
                    <xdr:col>15</xdr:col>
                    <xdr:colOff>0</xdr:colOff>
                    <xdr:row>62</xdr:row>
                    <xdr:rowOff>1219200</xdr:rowOff>
                  </from>
                  <to>
                    <xdr:col>15</xdr:col>
                    <xdr:colOff>1933575</xdr:colOff>
                    <xdr:row>62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 altText="">
                <anchor>
                  <from>
                    <xdr:col>14</xdr:col>
                    <xdr:colOff>581025</xdr:colOff>
                    <xdr:row>62</xdr:row>
                    <xdr:rowOff>1524000</xdr:rowOff>
                  </from>
                  <to>
                    <xdr:col>15</xdr:col>
                    <xdr:colOff>1924050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 altText="">
                <anchor>
                  <from>
                    <xdr:col>15</xdr:col>
                    <xdr:colOff>0</xdr:colOff>
                    <xdr:row>60</xdr:row>
                    <xdr:rowOff>1733550</xdr:rowOff>
                  </from>
                  <to>
                    <xdr:col>15</xdr:col>
                    <xdr:colOff>1933575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419100</xdr:rowOff>
                  </from>
                  <to>
                    <xdr:col>15</xdr:col>
                    <xdr:colOff>1933575</xdr:colOff>
                    <xdr:row>61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266700</xdr:rowOff>
                  </from>
                  <to>
                    <xdr:col>15</xdr:col>
                    <xdr:colOff>1933575</xdr:colOff>
                    <xdr:row>61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590550</xdr:rowOff>
                  </from>
                  <to>
                    <xdr:col>15</xdr:col>
                    <xdr:colOff>1933575</xdr:colOff>
                    <xdr:row>61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885825</xdr:rowOff>
                  </from>
                  <to>
                    <xdr:col>16</xdr:col>
                    <xdr:colOff>47625</xdr:colOff>
                    <xdr:row>61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 altText="">
                <anchor>
                  <from>
                    <xdr:col>15</xdr:col>
                    <xdr:colOff>9525</xdr:colOff>
                    <xdr:row>61</xdr:row>
                    <xdr:rowOff>1200150</xdr:rowOff>
                  </from>
                  <to>
                    <xdr:col>15</xdr:col>
                    <xdr:colOff>1943100</xdr:colOff>
                    <xdr:row>61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1504950</xdr:rowOff>
                  </from>
                  <to>
                    <xdr:col>15</xdr:col>
                    <xdr:colOff>1933575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104775</xdr:rowOff>
                  </from>
                  <to>
                    <xdr:col>15</xdr:col>
                    <xdr:colOff>1933575</xdr:colOff>
                    <xdr:row>61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 altText="">
                <anchor>
                  <from>
                    <xdr:col>15</xdr:col>
                    <xdr:colOff>0</xdr:colOff>
                    <xdr:row>61</xdr:row>
                    <xdr:rowOff>733425</xdr:rowOff>
                  </from>
                  <to>
                    <xdr:col>16</xdr:col>
                    <xdr:colOff>47625</xdr:colOff>
                    <xdr:row>61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 altText="">
                <anchor>
                  <from>
                    <xdr:col>15</xdr:col>
                    <xdr:colOff>9525</xdr:colOff>
                    <xdr:row>61</xdr:row>
                    <xdr:rowOff>1047750</xdr:rowOff>
                  </from>
                  <to>
                    <xdr:col>15</xdr:col>
                    <xdr:colOff>1943100</xdr:colOff>
                    <xdr:row>61</xdr:row>
                    <xdr:rowOff>1323975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 altText="">
                <anchor>
                  <from>
                    <xdr:col>15</xdr:col>
                    <xdr:colOff>9525</xdr:colOff>
                    <xdr:row>61</xdr:row>
                    <xdr:rowOff>1362075</xdr:rowOff>
                  </from>
                  <to>
                    <xdr:col>15</xdr:col>
                    <xdr:colOff>1943100</xdr:colOff>
                    <xdr:row>61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 altText="">
                <anchor>
                  <from>
                    <xdr:col>16</xdr:col>
                    <xdr:colOff>2095500</xdr:colOff>
                    <xdr:row>2</xdr:row>
                    <xdr:rowOff>581025</xdr:rowOff>
                  </from>
                  <to>
                    <xdr:col>17</xdr:col>
                    <xdr:colOff>1885950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 altText="">
                <anchor>
                  <from>
                    <xdr:col>16</xdr:col>
                    <xdr:colOff>2095500</xdr:colOff>
                    <xdr:row>3</xdr:row>
                    <xdr:rowOff>114300</xdr:rowOff>
                  </from>
                  <to>
                    <xdr:col>17</xdr:col>
                    <xdr:colOff>1885950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285750</xdr:rowOff>
                  </from>
                  <to>
                    <xdr:col>17</xdr:col>
                    <xdr:colOff>1895475</xdr:colOff>
                    <xdr:row>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Check Box 58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476250</xdr:rowOff>
                  </from>
                  <to>
                    <xdr:col>17</xdr:col>
                    <xdr:colOff>1895475</xdr:colOff>
                    <xdr:row>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Check Box 59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657225</xdr:rowOff>
                  </from>
                  <to>
                    <xdr:col>17</xdr:col>
                    <xdr:colOff>1895475</xdr:colOff>
                    <xdr:row>3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Check Box 60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819150</xdr:rowOff>
                  </from>
                  <to>
                    <xdr:col>17</xdr:col>
                    <xdr:colOff>1895475</xdr:colOff>
                    <xdr:row>3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Check Box 61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971550</xdr:rowOff>
                  </from>
                  <to>
                    <xdr:col>17</xdr:col>
                    <xdr:colOff>1895475</xdr:colOff>
                    <xdr:row>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5" name="Check Box 62">
              <controlPr defaultSize="0" autoFill="0" autoLine="0" autoPict="0" altText="">
                <anchor>
                  <from>
                    <xdr:col>16</xdr:col>
                    <xdr:colOff>2105025</xdr:colOff>
                    <xdr:row>3</xdr:row>
                    <xdr:rowOff>1133475</xdr:rowOff>
                  </from>
                  <to>
                    <xdr:col>17</xdr:col>
                    <xdr:colOff>1895475</xdr:colOff>
                    <xdr:row>3</xdr:row>
                    <xdr:rowOff>1409700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6" name="Check Box 63">
              <controlPr defaultSize="0" autoFill="0" autoLine="0" autoPict="0" altText="">
                <anchor>
                  <from>
                    <xdr:col>16</xdr:col>
                    <xdr:colOff>2114550</xdr:colOff>
                    <xdr:row>3</xdr:row>
                    <xdr:rowOff>1285875</xdr:rowOff>
                  </from>
                  <to>
                    <xdr:col>17</xdr:col>
                    <xdr:colOff>1905000</xdr:colOff>
                    <xdr:row>3</xdr:row>
                    <xdr:rowOff>1562100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7" name="Check Box 64">
              <controlPr defaultSize="0" autoFill="0" autoLine="0" autoPict="0" altText="">
                <anchor>
                  <from>
                    <xdr:col>18</xdr:col>
                    <xdr:colOff>0</xdr:colOff>
                    <xdr:row>3</xdr:row>
                    <xdr:rowOff>457200</xdr:rowOff>
                  </from>
                  <to>
                    <xdr:col>19</xdr:col>
                    <xdr:colOff>28575</xdr:colOff>
                    <xdr:row>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8" name="Check Box 65">
              <controlPr defaultSize="0" autoFill="0" autoLine="0" autoPict="0" altText="">
                <anchor>
                  <from>
                    <xdr:col>20</xdr:col>
                    <xdr:colOff>0</xdr:colOff>
                    <xdr:row>3</xdr:row>
                    <xdr:rowOff>495300</xdr:rowOff>
                  </from>
                  <to>
                    <xdr:col>21</xdr:col>
                    <xdr:colOff>104775</xdr:colOff>
                    <xdr:row>3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B30A-BEAF-4F8D-84E4-5FEF4FD75CA9}">
  <dimension ref="A1:F14"/>
  <sheetViews>
    <sheetView zoomScaleNormal="100" workbookViewId="0">
      <selection activeCell="I16" sqref="I16"/>
    </sheetView>
  </sheetViews>
  <sheetFormatPr defaultRowHeight="15" x14ac:dyDescent="0.25"/>
  <cols>
    <col min="1" max="1" width="10.5703125" customWidth="1"/>
    <col min="2" max="2" width="8.7109375" customWidth="1"/>
    <col min="3" max="3" width="10.7109375" customWidth="1"/>
    <col min="4" max="4" width="10.42578125" customWidth="1"/>
    <col min="5" max="5" width="11" customWidth="1"/>
    <col min="6" max="6" width="9.5703125" customWidth="1"/>
    <col min="8" max="8" width="28.28515625" customWidth="1"/>
  </cols>
  <sheetData>
    <row r="1" spans="1:6" ht="63" customHeight="1" x14ac:dyDescent="0.25">
      <c r="A1" s="72" t="s">
        <v>0</v>
      </c>
      <c r="B1" s="73"/>
      <c r="C1" s="73"/>
      <c r="D1" s="73"/>
      <c r="E1" s="73"/>
      <c r="F1" s="73"/>
    </row>
    <row r="2" spans="1:6" ht="36.75" customHeight="1" x14ac:dyDescent="0.25">
      <c r="A2" s="24" t="s">
        <v>190</v>
      </c>
      <c r="B2" s="25" t="s">
        <v>191</v>
      </c>
      <c r="C2" s="25" t="s">
        <v>192</v>
      </c>
      <c r="D2" s="25" t="s">
        <v>193</v>
      </c>
      <c r="E2" s="25" t="s">
        <v>194</v>
      </c>
      <c r="F2" s="26" t="s">
        <v>195</v>
      </c>
    </row>
    <row r="3" spans="1:6" x14ac:dyDescent="0.25">
      <c r="A3" s="27" t="s">
        <v>196</v>
      </c>
      <c r="B3" s="16">
        <v>20</v>
      </c>
      <c r="C3" s="16">
        <v>30</v>
      </c>
      <c r="D3" s="16">
        <v>50</v>
      </c>
      <c r="E3" s="16">
        <v>45</v>
      </c>
      <c r="F3" s="38">
        <v>62</v>
      </c>
    </row>
    <row r="4" spans="1:6" x14ac:dyDescent="0.25">
      <c r="A4" s="27" t="s">
        <v>197</v>
      </c>
      <c r="B4" s="16">
        <v>10</v>
      </c>
      <c r="C4" s="16">
        <v>24</v>
      </c>
      <c r="D4" s="16">
        <v>50</v>
      </c>
      <c r="E4" s="16">
        <v>50</v>
      </c>
      <c r="F4" s="38">
        <v>56</v>
      </c>
    </row>
    <row r="5" spans="1:6" x14ac:dyDescent="0.25">
      <c r="A5" s="27" t="s">
        <v>189</v>
      </c>
      <c r="B5" s="16"/>
      <c r="C5" s="16"/>
      <c r="D5" s="16"/>
      <c r="E5" s="16"/>
      <c r="F5" s="17"/>
    </row>
    <row r="6" spans="1:6" x14ac:dyDescent="0.25">
      <c r="A6" s="27" t="s">
        <v>198</v>
      </c>
      <c r="B6" s="16"/>
      <c r="C6" s="16"/>
      <c r="D6" s="16"/>
      <c r="E6" s="16"/>
      <c r="F6" s="17"/>
    </row>
    <row r="7" spans="1:6" x14ac:dyDescent="0.25">
      <c r="A7" s="27" t="s">
        <v>7</v>
      </c>
      <c r="B7" s="16"/>
      <c r="C7" s="16"/>
      <c r="D7" s="16"/>
      <c r="E7" s="16"/>
      <c r="F7" s="17"/>
    </row>
    <row r="8" spans="1:6" x14ac:dyDescent="0.25">
      <c r="A8" s="27" t="s">
        <v>199</v>
      </c>
      <c r="B8" s="16"/>
      <c r="C8" s="16"/>
      <c r="D8" s="16"/>
      <c r="E8" s="16"/>
      <c r="F8" s="17"/>
    </row>
    <row r="9" spans="1:6" x14ac:dyDescent="0.25">
      <c r="A9" s="27" t="s">
        <v>200</v>
      </c>
      <c r="B9" s="16"/>
      <c r="C9" s="16"/>
      <c r="D9" s="16"/>
      <c r="E9" s="16"/>
      <c r="F9" s="17"/>
    </row>
    <row r="10" spans="1:6" x14ac:dyDescent="0.25">
      <c r="A10" s="27" t="s">
        <v>201</v>
      </c>
      <c r="B10" s="16"/>
      <c r="C10" s="16"/>
      <c r="D10" s="16"/>
      <c r="E10" s="16"/>
      <c r="F10" s="17"/>
    </row>
    <row r="11" spans="1:6" x14ac:dyDescent="0.25">
      <c r="A11" s="27" t="s">
        <v>202</v>
      </c>
      <c r="B11" s="16"/>
      <c r="C11" s="16"/>
      <c r="D11" s="16"/>
      <c r="E11" s="16"/>
      <c r="F11" s="17"/>
    </row>
    <row r="12" spans="1:6" x14ac:dyDescent="0.25">
      <c r="A12" s="27" t="s">
        <v>203</v>
      </c>
      <c r="B12" s="16"/>
      <c r="C12" s="16"/>
      <c r="D12" s="16"/>
      <c r="E12" s="16"/>
      <c r="F12" s="17"/>
    </row>
    <row r="13" spans="1:6" x14ac:dyDescent="0.25">
      <c r="A13" s="27" t="s">
        <v>204</v>
      </c>
      <c r="B13" s="16"/>
      <c r="C13" s="16"/>
      <c r="D13" s="16"/>
      <c r="E13" s="16"/>
      <c r="F13" s="17"/>
    </row>
    <row r="14" spans="1:6" x14ac:dyDescent="0.25">
      <c r="A14" s="28" t="s">
        <v>205</v>
      </c>
      <c r="B14" s="39"/>
      <c r="C14" s="39"/>
      <c r="D14" s="39"/>
      <c r="E14" s="39"/>
      <c r="F14" s="40"/>
    </row>
  </sheetData>
  <mergeCells count="1">
    <mergeCell ref="A1:F1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E5AF512C64C408350C2F612316221" ma:contentTypeVersion="12" ma:contentTypeDescription="Create a new document." ma:contentTypeScope="" ma:versionID="65a3bf97ee23e76f9ce2338067d85a85">
  <xsd:schema xmlns:xsd="http://www.w3.org/2001/XMLSchema" xmlns:xs="http://www.w3.org/2001/XMLSchema" xmlns:p="http://schemas.microsoft.com/office/2006/metadata/properties" xmlns:ns2="535cb296-d2c1-4293-be61-6a3cbd8e87a3" xmlns:ns3="8680ba5c-ef84-43eb-b0c6-a7b271e2db5a" targetNamespace="http://schemas.microsoft.com/office/2006/metadata/properties" ma:root="true" ma:fieldsID="6c999e152a3adb5ced4bd788d0a3a377" ns2:_="" ns3:_="">
    <xsd:import namespace="535cb296-d2c1-4293-be61-6a3cbd8e87a3"/>
    <xsd:import namespace="8680ba5c-ef84-43eb-b0c6-a7b271e2d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cb296-d2c1-4293-be61-6a3cbd8e8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962de5-690c-40f6-9925-46ff4f3fc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0ba5c-ef84-43eb-b0c6-a7b271e2d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13f7ce-4f81-4aa2-936f-2d27d3bd88c4}" ma:internalName="TaxCatchAll" ma:showField="CatchAllData" ma:web="8680ba5c-ef84-43eb-b0c6-a7b271e2d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5cb296-d2c1-4293-be61-6a3cbd8e87a3">
      <Terms xmlns="http://schemas.microsoft.com/office/infopath/2007/PartnerControls"/>
    </lcf76f155ced4ddcb4097134ff3c332f>
    <TaxCatchAll xmlns="8680ba5c-ef84-43eb-b0c6-a7b271e2db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3EE75-917E-4B6D-9CCB-82DCEDD74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cb296-d2c1-4293-be61-6a3cbd8e87a3"/>
    <ds:schemaRef ds:uri="8680ba5c-ef84-43eb-b0c6-a7b271e2d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914AF2-EABD-48FF-A8BD-A327BD6C9E86}">
  <ds:schemaRefs>
    <ds:schemaRef ds:uri="http://schemas.microsoft.com/office/2006/metadata/properties"/>
    <ds:schemaRef ds:uri="http://schemas.microsoft.com/office/infopath/2007/PartnerControls"/>
    <ds:schemaRef ds:uri="535cb296-d2c1-4293-be61-6a3cbd8e87a3"/>
    <ds:schemaRef ds:uri="8680ba5c-ef84-43eb-b0c6-a7b271e2db5a"/>
  </ds:schemaRefs>
</ds:datastoreItem>
</file>

<file path=customXml/itemProps3.xml><?xml version="1.0" encoding="utf-8"?>
<ds:datastoreItem xmlns:ds="http://schemas.openxmlformats.org/officeDocument/2006/customXml" ds:itemID="{6272DCF2-CB86-477F-BD61-5115CA411D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Quarterly dashboard</vt:lpstr>
      <vt:lpstr>FIG details</vt:lpstr>
      <vt:lpstr>FIG meeting-Jan</vt:lpstr>
      <vt:lpstr>Sheet1</vt:lpstr>
      <vt:lpstr>FIG meeting-Feb</vt:lpstr>
      <vt:lpstr>FIG meeting-Mar</vt:lpstr>
      <vt:lpstr>Dashboard-FIG meeting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Basista, Nilanjana</dc:creator>
  <cp:keywords/>
  <dc:description/>
  <cp:lastModifiedBy>Dave, Sheetal</cp:lastModifiedBy>
  <cp:revision/>
  <dcterms:created xsi:type="dcterms:W3CDTF">2015-06-05T18:17:20Z</dcterms:created>
  <dcterms:modified xsi:type="dcterms:W3CDTF">2024-06-24T12:44:21Z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0x010100D88E5AF512C64C408350C2F612316221</vt:lpwstr>
  </property>
</Properties>
</file>