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npactonline-my.sharepoint.com/personal/850045391_genpact_com/Documents/Desktop/Toolkit/Module wise templates and frameworks/For Sampark/"/>
    </mc:Choice>
  </mc:AlternateContent>
  <xr:revisionPtr revIDLastSave="0" documentId="8_{69C6622C-2A7B-45A2-801A-54023D404507}" xr6:coauthVersionLast="47" xr6:coauthVersionMax="47" xr10:uidLastSave="{00000000-0000-0000-0000-000000000000}"/>
  <bookViews>
    <workbookView xWindow="-120" yWindow="-120" windowWidth="20730" windowHeight="11040" firstSheet="1" activeTab="1" xr2:uid="{68449B40-0006-4861-9574-B7D58738433F}"/>
  </bookViews>
  <sheets>
    <sheet name="Member Profile" sheetId="1" r:id="rId1"/>
    <sheet name="Crop Profile" sheetId="2" r:id="rId2"/>
    <sheet name="Production Pool@ Villagewise" sheetId="3" r:id="rId3"/>
    <sheet name="Production Pool@Monthwis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6" l="1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N5" i="6"/>
  <c r="M5" i="6"/>
  <c r="L5" i="6"/>
  <c r="K5" i="6"/>
  <c r="J5" i="6"/>
  <c r="I5" i="6"/>
  <c r="H5" i="6"/>
  <c r="G5" i="6"/>
  <c r="F5" i="6"/>
  <c r="E5" i="6"/>
  <c r="D5" i="6"/>
  <c r="C5" i="6"/>
  <c r="N4" i="6"/>
  <c r="M4" i="6"/>
  <c r="L4" i="6"/>
  <c r="K4" i="6"/>
  <c r="J4" i="6"/>
  <c r="I4" i="6"/>
  <c r="H4" i="6"/>
  <c r="G4" i="6"/>
  <c r="F4" i="6"/>
  <c r="E4" i="6"/>
  <c r="D4" i="6"/>
  <c r="C4" i="6"/>
  <c r="N3" i="6"/>
  <c r="M3" i="6"/>
  <c r="L3" i="6"/>
  <c r="K3" i="6"/>
  <c r="J3" i="6"/>
  <c r="I3" i="6"/>
  <c r="H3" i="6"/>
  <c r="G3" i="6"/>
  <c r="F3" i="6"/>
  <c r="E3" i="6"/>
  <c r="D3" i="6"/>
  <c r="C3" i="6"/>
  <c r="C5" i="3"/>
  <c r="E4" i="3"/>
  <c r="C4" i="3"/>
  <c r="C3" i="3"/>
  <c r="K13" i="2"/>
  <c r="J13" i="2"/>
  <c r="I13" i="2"/>
  <c r="H13" i="2"/>
  <c r="G13" i="2"/>
  <c r="F13" i="2"/>
  <c r="E13" i="2"/>
  <c r="D13" i="2"/>
  <c r="C13" i="2"/>
  <c r="B13" i="2"/>
  <c r="A13" i="2"/>
  <c r="K12" i="2"/>
  <c r="J12" i="2"/>
  <c r="I12" i="2"/>
  <c r="H12" i="2"/>
  <c r="G12" i="2"/>
  <c r="F12" i="2"/>
  <c r="E12" i="2"/>
  <c r="D12" i="2"/>
  <c r="C12" i="2"/>
  <c r="B12" i="2"/>
  <c r="A12" i="2"/>
  <c r="K11" i="2"/>
  <c r="J11" i="2"/>
  <c r="I11" i="2"/>
  <c r="H11" i="2"/>
  <c r="G11" i="2"/>
  <c r="F11" i="2"/>
  <c r="E11" i="2"/>
  <c r="D11" i="2"/>
  <c r="C11" i="2"/>
  <c r="B11" i="2"/>
  <c r="A11" i="2"/>
  <c r="K10" i="2"/>
  <c r="J10" i="2"/>
  <c r="I10" i="2"/>
  <c r="H10" i="2"/>
  <c r="G10" i="2"/>
  <c r="F10" i="2"/>
  <c r="E10" i="2"/>
  <c r="D10" i="2"/>
  <c r="C10" i="2"/>
  <c r="B10" i="2"/>
  <c r="A10" i="2"/>
  <c r="K9" i="2"/>
  <c r="J9" i="2"/>
  <c r="I9" i="2"/>
  <c r="H9" i="2"/>
  <c r="G9" i="2"/>
  <c r="F9" i="2"/>
  <c r="E9" i="2"/>
  <c r="D9" i="2"/>
  <c r="C9" i="2"/>
  <c r="B9" i="2"/>
  <c r="A9" i="2"/>
  <c r="K8" i="2"/>
  <c r="J8" i="2"/>
  <c r="I8" i="2"/>
  <c r="H8" i="2"/>
  <c r="G8" i="2"/>
  <c r="F8" i="2"/>
  <c r="E8" i="2"/>
  <c r="D8" i="2"/>
  <c r="C8" i="2"/>
  <c r="B8" i="2"/>
  <c r="A8" i="2"/>
  <c r="K7" i="2"/>
  <c r="J7" i="2"/>
  <c r="I7" i="2"/>
  <c r="H7" i="2"/>
  <c r="G7" i="2"/>
  <c r="F7" i="2"/>
  <c r="E7" i="2"/>
  <c r="D7" i="2"/>
  <c r="C7" i="2"/>
  <c r="B7" i="2"/>
  <c r="A7" i="2"/>
  <c r="K6" i="2"/>
  <c r="J6" i="2"/>
  <c r="I6" i="2"/>
  <c r="H6" i="2"/>
  <c r="G6" i="2"/>
  <c r="F6" i="2"/>
  <c r="E6" i="2"/>
  <c r="D6" i="2"/>
  <c r="C6" i="2"/>
  <c r="B6" i="2"/>
  <c r="A6" i="2"/>
  <c r="K5" i="2"/>
  <c r="J5" i="2"/>
  <c r="I5" i="2"/>
  <c r="H5" i="2"/>
  <c r="G5" i="2"/>
  <c r="F5" i="2"/>
  <c r="E5" i="2"/>
  <c r="D5" i="2"/>
  <c r="C5" i="2"/>
  <c r="B5" i="2"/>
  <c r="A5" i="2"/>
  <c r="K4" i="2"/>
  <c r="J4" i="2"/>
  <c r="I4" i="2"/>
  <c r="H4" i="2"/>
  <c r="G4" i="2"/>
  <c r="F4" i="2"/>
  <c r="E4" i="2"/>
  <c r="D4" i="2"/>
  <c r="C4" i="2"/>
  <c r="B4" i="2"/>
  <c r="A4" i="2"/>
  <c r="K3" i="2"/>
  <c r="J3" i="2"/>
  <c r="I3" i="2"/>
  <c r="H3" i="2"/>
  <c r="E5" i="3" s="1"/>
  <c r="G3" i="2"/>
  <c r="F3" i="2"/>
  <c r="E3" i="2"/>
  <c r="D3" i="2"/>
  <c r="C3" i="2"/>
  <c r="B3" i="2"/>
  <c r="A3" i="2"/>
  <c r="G3" i="3" l="1"/>
  <c r="G4" i="3"/>
  <c r="I4" i="3" s="1"/>
  <c r="G5" i="3"/>
  <c r="H3" i="3"/>
  <c r="H5" i="3"/>
  <c r="H4" i="3"/>
  <c r="B3" i="3"/>
  <c r="B4" i="3"/>
  <c r="B5" i="3"/>
  <c r="D3" i="3"/>
  <c r="F3" i="3" s="1"/>
  <c r="D4" i="3"/>
  <c r="F4" i="3" s="1"/>
  <c r="D5" i="3"/>
  <c r="F5" i="3" s="1"/>
  <c r="E3" i="3"/>
  <c r="I5" i="3" l="1"/>
  <c r="I3" i="3"/>
</calcChain>
</file>

<file path=xl/sharedStrings.xml><?xml version="1.0" encoding="utf-8"?>
<sst xmlns="http://schemas.openxmlformats.org/spreadsheetml/2006/main" count="262" uniqueCount="95">
  <si>
    <t>FPO Code</t>
  </si>
  <si>
    <t>FPO Name</t>
  </si>
  <si>
    <t>Block</t>
  </si>
  <si>
    <t>District</t>
  </si>
  <si>
    <t>State</t>
  </si>
  <si>
    <t>Name of Shareholder</t>
  </si>
  <si>
    <t>Husband Name</t>
  </si>
  <si>
    <t>Contact no</t>
  </si>
  <si>
    <t>Name of Village</t>
  </si>
  <si>
    <t>Name of SHG</t>
  </si>
  <si>
    <t>Name of Gram Panchayat</t>
  </si>
  <si>
    <t>Category</t>
  </si>
  <si>
    <t>Tribe</t>
  </si>
  <si>
    <t>BPL Status</t>
  </si>
  <si>
    <t>Aadhar No</t>
  </si>
  <si>
    <t>Bank Account No</t>
  </si>
  <si>
    <t>IFSC</t>
  </si>
  <si>
    <t>Bank Name</t>
  </si>
  <si>
    <t>Number of family members</t>
  </si>
  <si>
    <t>Income</t>
  </si>
  <si>
    <t>Agriculture</t>
  </si>
  <si>
    <t>Livestock</t>
  </si>
  <si>
    <t>Labour</t>
  </si>
  <si>
    <t>NTFP</t>
  </si>
  <si>
    <t>Micro enterprise</t>
  </si>
  <si>
    <t>other</t>
  </si>
  <si>
    <t>Total Income</t>
  </si>
  <si>
    <t>Total own land</t>
  </si>
  <si>
    <t>Total own irrigated land</t>
  </si>
  <si>
    <t>Year of Share issued</t>
  </si>
  <si>
    <t>Member ID</t>
  </si>
  <si>
    <t xml:space="preserve"> Name of Crop</t>
  </si>
  <si>
    <t>Variety of Crop</t>
  </si>
  <si>
    <t xml:space="preserve"> Month of sowing</t>
  </si>
  <si>
    <t>Karif</t>
  </si>
  <si>
    <t>MAY</t>
  </si>
  <si>
    <t>Area under different Crops (Acres)</t>
  </si>
  <si>
    <t>Soybean</t>
  </si>
  <si>
    <t>Maize</t>
  </si>
  <si>
    <t>Total</t>
  </si>
  <si>
    <t>Whether Sale the Produce immediately After Harvest</t>
  </si>
  <si>
    <t>Are You Interested to Sale Produce to This FPC</t>
  </si>
  <si>
    <t>Cotton</t>
  </si>
  <si>
    <t>Wheat</t>
  </si>
  <si>
    <t>YES</t>
  </si>
  <si>
    <t>NOV</t>
  </si>
  <si>
    <t>SOYBEAN</t>
  </si>
  <si>
    <t>Crop</t>
  </si>
  <si>
    <t>In Which Month of Year do you Sale your Produce?</t>
  </si>
  <si>
    <t>No of Farmer</t>
  </si>
  <si>
    <t>Sabrimata</t>
  </si>
  <si>
    <t>Thandla</t>
  </si>
  <si>
    <t>Jhabua</t>
  </si>
  <si>
    <t>Madhya Pradesh</t>
  </si>
  <si>
    <t>aaa</t>
  </si>
  <si>
    <t>shg</t>
  </si>
  <si>
    <t>GP</t>
  </si>
  <si>
    <t>General</t>
  </si>
  <si>
    <t>Chana</t>
  </si>
  <si>
    <t>village1</t>
  </si>
  <si>
    <t>village2</t>
  </si>
  <si>
    <t>village3</t>
  </si>
  <si>
    <t>Farmer2</t>
  </si>
  <si>
    <t>Farmer3</t>
  </si>
  <si>
    <t>Farmer1</t>
  </si>
  <si>
    <t>Farmer4</t>
  </si>
  <si>
    <t>Farmer5</t>
  </si>
  <si>
    <t>Farmer6</t>
  </si>
  <si>
    <t>Farmer7</t>
  </si>
  <si>
    <t>Farmer8</t>
  </si>
  <si>
    <t>Farmer9</t>
  </si>
  <si>
    <t>Farmer10</t>
  </si>
  <si>
    <t>Farmer11</t>
  </si>
  <si>
    <t>JUN</t>
  </si>
  <si>
    <t>JULY</t>
  </si>
  <si>
    <t>APR</t>
  </si>
  <si>
    <t>OCT</t>
  </si>
  <si>
    <t xml:space="preserve"> Season 1</t>
  </si>
  <si>
    <t>Other</t>
  </si>
  <si>
    <t xml:space="preserve"> Season 2</t>
  </si>
  <si>
    <t>COTTON</t>
  </si>
  <si>
    <t>MAIZE</t>
  </si>
  <si>
    <t>JAN</t>
  </si>
  <si>
    <t>FEB</t>
  </si>
  <si>
    <t>MAR</t>
  </si>
  <si>
    <t>AUG</t>
  </si>
  <si>
    <t>SEP</t>
  </si>
  <si>
    <t>DEC</t>
  </si>
  <si>
    <t>Rabi</t>
  </si>
  <si>
    <t>Comitted Volume to FPO (Qt)</t>
  </si>
  <si>
    <t>Committed Volume to FPO (Qt)</t>
  </si>
  <si>
    <t>lokwan</t>
  </si>
  <si>
    <t>Approximate Total Volume of Production (Qt)</t>
  </si>
  <si>
    <t>Approximate Total Volume of Production    (Qt)</t>
  </si>
  <si>
    <t>Kharif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</si>
</sst>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CFC7-DD6A-4C8E-8136-9A604753E5C7}">
  <dimension ref="A1:AD13"/>
  <sheetViews>
    <sheetView workbookViewId="0">
      <selection activeCell="AB1" sqref="AB1:AB2"/>
    </sheetView>
  </sheetViews>
  <sheetFormatPr defaultRowHeight="15" x14ac:dyDescent="0.25"/>
  <cols>
    <col min="1" max="1" width="9.5703125" bestFit="1" customWidth="1"/>
    <col min="2" max="2" width="10.28515625" bestFit="1" customWidth="1"/>
    <col min="3" max="3" width="8" bestFit="1" customWidth="1"/>
    <col min="4" max="4" width="7.28515625" bestFit="1" customWidth="1"/>
    <col min="5" max="5" width="15.7109375" bestFit="1" customWidth="1"/>
    <col min="6" max="6" width="20.140625" bestFit="1" customWidth="1"/>
    <col min="7" max="7" width="11" bestFit="1" customWidth="1"/>
    <col min="8" max="8" width="14.5703125" bestFit="1" customWidth="1"/>
    <col min="9" max="9" width="11" bestFit="1" customWidth="1"/>
    <col min="10" max="10" width="12.7109375" bestFit="1" customWidth="1"/>
    <col min="11" max="11" width="15.28515625" bestFit="1" customWidth="1"/>
    <col min="12" max="12" width="23.7109375" bestFit="1" customWidth="1"/>
    <col min="13" max="13" width="8.85546875" bestFit="1" customWidth="1"/>
    <col min="14" max="14" width="5.5703125" bestFit="1" customWidth="1"/>
    <col min="15" max="15" width="10" bestFit="1" customWidth="1"/>
    <col min="16" max="16" width="10.28515625" bestFit="1" customWidth="1"/>
    <col min="17" max="17" width="16" bestFit="1" customWidth="1"/>
    <col min="18" max="18" width="4.7109375" bestFit="1" customWidth="1"/>
    <col min="19" max="19" width="11" bestFit="1" customWidth="1"/>
    <col min="20" max="20" width="26" bestFit="1" customWidth="1"/>
    <col min="21" max="21" width="10.85546875" bestFit="1" customWidth="1"/>
    <col min="23" max="23" width="7" bestFit="1" customWidth="1"/>
    <col min="24" max="24" width="5.5703125" bestFit="1" customWidth="1"/>
    <col min="25" max="25" width="16" bestFit="1" customWidth="1"/>
    <col min="26" max="26" width="5.85546875" bestFit="1" customWidth="1"/>
    <col min="27" max="27" width="12.42578125" bestFit="1" customWidth="1"/>
    <col min="28" max="28" width="14.140625" bestFit="1" customWidth="1"/>
    <col min="29" max="29" width="22.42578125" bestFit="1" customWidth="1"/>
    <col min="30" max="30" width="19.140625" bestFit="1" customWidth="1"/>
  </cols>
  <sheetData>
    <row r="1" spans="1:30" s="6" customForma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7" t="s">
        <v>30</v>
      </c>
      <c r="H1" s="14" t="s">
        <v>6</v>
      </c>
      <c r="I1" s="14" t="s">
        <v>7</v>
      </c>
      <c r="J1" s="14" t="s">
        <v>9</v>
      </c>
      <c r="K1" s="14" t="s">
        <v>8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6" t="s">
        <v>19</v>
      </c>
      <c r="V1" s="16"/>
      <c r="W1" s="16"/>
      <c r="X1" s="16"/>
      <c r="Y1" s="16"/>
      <c r="Z1" s="16"/>
      <c r="AA1" s="14" t="s">
        <v>26</v>
      </c>
      <c r="AB1" s="18" t="s">
        <v>27</v>
      </c>
      <c r="AC1" s="18" t="s">
        <v>28</v>
      </c>
      <c r="AD1" s="18" t="s">
        <v>29</v>
      </c>
    </row>
    <row r="2" spans="1:30" s="6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15"/>
      <c r="AB2" s="19"/>
      <c r="AC2" s="19"/>
      <c r="AD2" s="19"/>
    </row>
    <row r="3" spans="1:30" x14ac:dyDescent="0.25">
      <c r="A3" s="7">
        <v>1</v>
      </c>
      <c r="B3" s="7" t="s">
        <v>50</v>
      </c>
      <c r="C3" s="7" t="s">
        <v>51</v>
      </c>
      <c r="D3" s="7" t="s">
        <v>52</v>
      </c>
      <c r="E3" s="7" t="s">
        <v>53</v>
      </c>
      <c r="F3" s="7" t="s">
        <v>64</v>
      </c>
      <c r="G3" s="7">
        <v>1</v>
      </c>
      <c r="H3" s="7" t="s">
        <v>54</v>
      </c>
      <c r="I3" s="7">
        <v>1234567890</v>
      </c>
      <c r="J3" s="7" t="s">
        <v>55</v>
      </c>
      <c r="K3" s="7" t="s">
        <v>59</v>
      </c>
      <c r="L3" s="7" t="s">
        <v>56</v>
      </c>
      <c r="M3" s="7" t="s">
        <v>57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>
        <v>1</v>
      </c>
      <c r="AC3" s="7">
        <v>1</v>
      </c>
      <c r="AD3" s="7">
        <v>2022</v>
      </c>
    </row>
    <row r="4" spans="1:30" x14ac:dyDescent="0.25">
      <c r="A4" s="7">
        <v>1</v>
      </c>
      <c r="B4" s="7" t="s">
        <v>50</v>
      </c>
      <c r="C4" s="7" t="s">
        <v>51</v>
      </c>
      <c r="D4" s="7" t="s">
        <v>52</v>
      </c>
      <c r="E4" s="7" t="s">
        <v>53</v>
      </c>
      <c r="F4" s="7" t="s">
        <v>62</v>
      </c>
      <c r="G4" s="7">
        <v>2</v>
      </c>
      <c r="H4" s="7"/>
      <c r="I4" s="7"/>
      <c r="J4" s="7" t="s">
        <v>55</v>
      </c>
      <c r="K4" s="7" t="s">
        <v>60</v>
      </c>
      <c r="L4" s="7" t="s">
        <v>56</v>
      </c>
      <c r="M4" s="7" t="s">
        <v>57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>
        <v>2</v>
      </c>
      <c r="AC4" s="7">
        <v>1</v>
      </c>
      <c r="AD4" s="7">
        <v>2022</v>
      </c>
    </row>
    <row r="5" spans="1:30" x14ac:dyDescent="0.25">
      <c r="A5" s="7">
        <v>1</v>
      </c>
      <c r="B5" s="7" t="s">
        <v>50</v>
      </c>
      <c r="C5" s="7" t="s">
        <v>51</v>
      </c>
      <c r="D5" s="7" t="s">
        <v>52</v>
      </c>
      <c r="E5" s="7" t="s">
        <v>53</v>
      </c>
      <c r="F5" s="7" t="s">
        <v>63</v>
      </c>
      <c r="G5" s="7">
        <v>3</v>
      </c>
      <c r="H5" s="7"/>
      <c r="I5" s="7"/>
      <c r="J5" s="7" t="s">
        <v>55</v>
      </c>
      <c r="K5" s="7" t="s">
        <v>59</v>
      </c>
      <c r="L5" s="7" t="s">
        <v>56</v>
      </c>
      <c r="M5" s="7" t="s">
        <v>57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>
        <v>3</v>
      </c>
      <c r="AC5" s="7">
        <v>1</v>
      </c>
      <c r="AD5" s="7">
        <v>2022</v>
      </c>
    </row>
    <row r="6" spans="1:30" x14ac:dyDescent="0.25">
      <c r="A6" s="7">
        <v>1</v>
      </c>
      <c r="B6" s="7" t="s">
        <v>50</v>
      </c>
      <c r="C6" s="7" t="s">
        <v>51</v>
      </c>
      <c r="D6" s="7" t="s">
        <v>52</v>
      </c>
      <c r="E6" s="7" t="s">
        <v>53</v>
      </c>
      <c r="F6" s="7" t="s">
        <v>65</v>
      </c>
      <c r="G6" s="7">
        <v>4</v>
      </c>
      <c r="H6" s="7"/>
      <c r="I6" s="7"/>
      <c r="J6" s="7" t="s">
        <v>55</v>
      </c>
      <c r="K6" s="7" t="s">
        <v>61</v>
      </c>
      <c r="L6" s="7" t="s">
        <v>56</v>
      </c>
      <c r="M6" s="7" t="s">
        <v>57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>
        <v>1</v>
      </c>
      <c r="AC6" s="7">
        <v>1</v>
      </c>
      <c r="AD6" s="7">
        <v>2022</v>
      </c>
    </row>
    <row r="7" spans="1:30" x14ac:dyDescent="0.25">
      <c r="A7" s="7">
        <v>1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66</v>
      </c>
      <c r="G7" s="7">
        <v>5</v>
      </c>
      <c r="H7" s="7"/>
      <c r="I7" s="7"/>
      <c r="J7" s="7" t="s">
        <v>55</v>
      </c>
      <c r="K7" s="7" t="s">
        <v>60</v>
      </c>
      <c r="L7" s="7" t="s">
        <v>56</v>
      </c>
      <c r="M7" s="7" t="s">
        <v>57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>
        <v>2</v>
      </c>
      <c r="AC7" s="7">
        <v>1</v>
      </c>
      <c r="AD7" s="7">
        <v>2022</v>
      </c>
    </row>
    <row r="8" spans="1:30" x14ac:dyDescent="0.25">
      <c r="A8" s="7">
        <v>1</v>
      </c>
      <c r="B8" s="7" t="s">
        <v>50</v>
      </c>
      <c r="C8" s="7" t="s">
        <v>51</v>
      </c>
      <c r="D8" s="7" t="s">
        <v>52</v>
      </c>
      <c r="E8" s="7" t="s">
        <v>53</v>
      </c>
      <c r="F8" s="7" t="s">
        <v>67</v>
      </c>
      <c r="G8" s="7">
        <v>6</v>
      </c>
      <c r="H8" s="7"/>
      <c r="I8" s="7"/>
      <c r="J8" s="7" t="s">
        <v>55</v>
      </c>
      <c r="K8" s="7" t="s">
        <v>61</v>
      </c>
      <c r="L8" s="7" t="s">
        <v>56</v>
      </c>
      <c r="M8" s="7" t="s">
        <v>57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>
        <v>3</v>
      </c>
      <c r="AC8" s="7">
        <v>1</v>
      </c>
      <c r="AD8" s="7">
        <v>2022</v>
      </c>
    </row>
    <row r="9" spans="1:30" x14ac:dyDescent="0.25">
      <c r="A9" s="7">
        <v>1</v>
      </c>
      <c r="B9" s="7" t="s">
        <v>50</v>
      </c>
      <c r="C9" s="7" t="s">
        <v>51</v>
      </c>
      <c r="D9" s="7" t="s">
        <v>52</v>
      </c>
      <c r="E9" s="7" t="s">
        <v>53</v>
      </c>
      <c r="F9" s="7" t="s">
        <v>68</v>
      </c>
      <c r="G9" s="7">
        <v>7</v>
      </c>
      <c r="H9" s="7"/>
      <c r="I9" s="7"/>
      <c r="J9" s="7" t="s">
        <v>55</v>
      </c>
      <c r="K9" s="7" t="s">
        <v>59</v>
      </c>
      <c r="L9" s="7" t="s">
        <v>56</v>
      </c>
      <c r="M9" s="7" t="s">
        <v>57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>
        <v>1</v>
      </c>
      <c r="AC9" s="7">
        <v>1</v>
      </c>
      <c r="AD9" s="7">
        <v>2022</v>
      </c>
    </row>
    <row r="10" spans="1:30" x14ac:dyDescent="0.25">
      <c r="A10" s="7">
        <v>1</v>
      </c>
      <c r="B10" s="7" t="s">
        <v>50</v>
      </c>
      <c r="C10" s="7" t="s">
        <v>51</v>
      </c>
      <c r="D10" s="7" t="s">
        <v>52</v>
      </c>
      <c r="E10" s="7" t="s">
        <v>53</v>
      </c>
      <c r="F10" s="7" t="s">
        <v>69</v>
      </c>
      <c r="G10" s="7">
        <v>8</v>
      </c>
      <c r="H10" s="7"/>
      <c r="I10" s="7"/>
      <c r="J10" s="7" t="s">
        <v>55</v>
      </c>
      <c r="K10" s="7" t="s">
        <v>61</v>
      </c>
      <c r="L10" s="7" t="s">
        <v>56</v>
      </c>
      <c r="M10" s="7" t="s">
        <v>57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2</v>
      </c>
      <c r="AC10" s="7">
        <v>1</v>
      </c>
      <c r="AD10" s="7">
        <v>2022</v>
      </c>
    </row>
    <row r="11" spans="1:30" x14ac:dyDescent="0.25">
      <c r="A11" s="7">
        <v>1</v>
      </c>
      <c r="B11" s="7" t="s">
        <v>50</v>
      </c>
      <c r="C11" s="7" t="s">
        <v>51</v>
      </c>
      <c r="D11" s="7" t="s">
        <v>52</v>
      </c>
      <c r="E11" s="7" t="s">
        <v>53</v>
      </c>
      <c r="F11" s="7" t="s">
        <v>70</v>
      </c>
      <c r="G11" s="7">
        <v>9</v>
      </c>
      <c r="H11" s="7"/>
      <c r="I11" s="7"/>
      <c r="J11" s="7" t="s">
        <v>55</v>
      </c>
      <c r="K11" s="7" t="s">
        <v>60</v>
      </c>
      <c r="L11" s="7" t="s">
        <v>56</v>
      </c>
      <c r="M11" s="7" t="s">
        <v>57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3</v>
      </c>
      <c r="AC11" s="7">
        <v>1</v>
      </c>
      <c r="AD11" s="7">
        <v>2022</v>
      </c>
    </row>
    <row r="12" spans="1:30" x14ac:dyDescent="0.25">
      <c r="A12" s="7">
        <v>1</v>
      </c>
      <c r="B12" s="7" t="s">
        <v>50</v>
      </c>
      <c r="C12" s="7" t="s">
        <v>51</v>
      </c>
      <c r="D12" s="7" t="s">
        <v>52</v>
      </c>
      <c r="E12" s="7" t="s">
        <v>53</v>
      </c>
      <c r="F12" s="7" t="s">
        <v>71</v>
      </c>
      <c r="G12" s="7">
        <v>10</v>
      </c>
      <c r="H12" s="7"/>
      <c r="I12" s="7"/>
      <c r="J12" s="7" t="s">
        <v>55</v>
      </c>
      <c r="K12" s="7" t="s">
        <v>59</v>
      </c>
      <c r="L12" s="7" t="s">
        <v>56</v>
      </c>
      <c r="M12" s="7" t="s">
        <v>57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1</v>
      </c>
      <c r="AC12" s="7">
        <v>1</v>
      </c>
      <c r="AD12" s="7">
        <v>2022</v>
      </c>
    </row>
    <row r="13" spans="1:30" x14ac:dyDescent="0.25">
      <c r="A13" s="7">
        <v>1</v>
      </c>
      <c r="B13" s="7" t="s">
        <v>50</v>
      </c>
      <c r="C13" s="7" t="s">
        <v>51</v>
      </c>
      <c r="D13" s="7" t="s">
        <v>52</v>
      </c>
      <c r="E13" s="7" t="s">
        <v>53</v>
      </c>
      <c r="F13" s="7" t="s">
        <v>72</v>
      </c>
      <c r="G13" s="7">
        <v>11</v>
      </c>
      <c r="H13" s="7"/>
      <c r="I13" s="7"/>
      <c r="J13" s="7" t="s">
        <v>55</v>
      </c>
      <c r="K13" s="7" t="s">
        <v>61</v>
      </c>
      <c r="L13" s="7" t="s">
        <v>56</v>
      </c>
      <c r="M13" s="7" t="s">
        <v>57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2</v>
      </c>
      <c r="AC13" s="7">
        <v>1</v>
      </c>
      <c r="AD13" s="7">
        <v>2022</v>
      </c>
    </row>
  </sheetData>
  <mergeCells count="25">
    <mergeCell ref="AB1:AB2"/>
    <mergeCell ref="AC1:AC2"/>
    <mergeCell ref="AD1:AD2"/>
    <mergeCell ref="P1:P2"/>
    <mergeCell ref="Q1:Q2"/>
    <mergeCell ref="R1:R2"/>
    <mergeCell ref="S1:S2"/>
    <mergeCell ref="T1:T2"/>
    <mergeCell ref="AA1:AA2"/>
    <mergeCell ref="O1:O2"/>
    <mergeCell ref="U1:Z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3" type="noConversion"/>
  <dataValidations count="2">
    <dataValidation type="list" allowBlank="1" showInputMessage="1" showErrorMessage="1" sqref="E3:E13" xr:uid="{623293F6-27F1-4E56-88EA-51B3E36DFB58}">
      <formula1>"Jharkhand,Madhya Pradesh"</formula1>
    </dataValidation>
    <dataValidation type="list" allowBlank="1" showInputMessage="1" showErrorMessage="1" sqref="M3:M13" xr:uid="{AE553417-CAED-425E-A23A-2D7E643AAB4B}">
      <formula1>"General,OBC,SC,ST"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6D2E-FCF5-47EF-975B-CCB465646A2A}">
  <dimension ref="A1:AL13"/>
  <sheetViews>
    <sheetView tabSelected="1" topLeftCell="H1" workbookViewId="0">
      <selection activeCell="J3" sqref="J3"/>
    </sheetView>
  </sheetViews>
  <sheetFormatPr defaultRowHeight="15" x14ac:dyDescent="0.25"/>
  <cols>
    <col min="2" max="2" width="10.28515625" bestFit="1" customWidth="1"/>
    <col min="5" max="5" width="15.7109375" bestFit="1" customWidth="1"/>
    <col min="6" max="6" width="20.140625" bestFit="1" customWidth="1"/>
    <col min="7" max="7" width="11" bestFit="1" customWidth="1"/>
    <col min="8" max="8" width="15.28515625" bestFit="1" customWidth="1"/>
    <col min="9" max="9" width="23.7109375" bestFit="1" customWidth="1"/>
    <col min="10" max="10" width="14.140625" bestFit="1" customWidth="1"/>
    <col min="11" max="11" width="22.42578125" bestFit="1" customWidth="1"/>
    <col min="12" max="12" width="9.140625" bestFit="1" customWidth="1"/>
    <col min="13" max="13" width="13.7109375" bestFit="1" customWidth="1"/>
    <col min="14" max="14" width="14.42578125" customWidth="1"/>
    <col min="15" max="15" width="16.5703125" bestFit="1" customWidth="1"/>
    <col min="16" max="16" width="7" bestFit="1" customWidth="1"/>
    <col min="17" max="17" width="6.42578125" bestFit="1" customWidth="1"/>
    <col min="18" max="18" width="8.5703125" bestFit="1" customWidth="1"/>
    <col min="19" max="19" width="6.140625" bestFit="1" customWidth="1"/>
    <col min="20" max="20" width="5.42578125" bestFit="1" customWidth="1"/>
    <col min="21" max="21" width="20.28515625" bestFit="1" customWidth="1"/>
    <col min="22" max="22" width="17.85546875" bestFit="1" customWidth="1"/>
    <col min="23" max="23" width="14.5703125" bestFit="1" customWidth="1"/>
    <col min="24" max="24" width="18" bestFit="1" customWidth="1"/>
    <col min="27" max="27" width="13.7109375" bestFit="1" customWidth="1"/>
    <col min="28" max="28" width="14.42578125" bestFit="1" customWidth="1"/>
    <col min="29" max="29" width="16.5703125" bestFit="1" customWidth="1"/>
    <col min="34" max="34" width="21.5703125" customWidth="1"/>
    <col min="35" max="35" width="18.42578125" customWidth="1"/>
    <col min="36" max="37" width="14.7109375" customWidth="1"/>
    <col min="38" max="38" width="12" customWidth="1"/>
  </cols>
  <sheetData>
    <row r="1" spans="1:38" s="11" customFormat="1" ht="48.75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30</v>
      </c>
      <c r="H1" s="20" t="s">
        <v>8</v>
      </c>
      <c r="I1" s="20" t="s">
        <v>10</v>
      </c>
      <c r="J1" s="18" t="s">
        <v>27</v>
      </c>
      <c r="K1" s="18" t="s">
        <v>28</v>
      </c>
      <c r="L1" s="18" t="s">
        <v>77</v>
      </c>
      <c r="M1" s="22" t="s">
        <v>31</v>
      </c>
      <c r="N1" s="18" t="s">
        <v>32</v>
      </c>
      <c r="O1" s="18" t="s">
        <v>33</v>
      </c>
      <c r="P1" s="24" t="s">
        <v>36</v>
      </c>
      <c r="Q1" s="25"/>
      <c r="R1" s="25"/>
      <c r="S1" s="25"/>
      <c r="T1" s="26"/>
      <c r="U1" s="29" t="s">
        <v>40</v>
      </c>
      <c r="V1" s="29" t="s">
        <v>48</v>
      </c>
      <c r="W1" s="29" t="s">
        <v>93</v>
      </c>
      <c r="X1" s="31" t="s">
        <v>41</v>
      </c>
      <c r="Y1" s="27" t="s">
        <v>89</v>
      </c>
      <c r="Z1" s="18" t="s">
        <v>79</v>
      </c>
      <c r="AA1" s="18" t="s">
        <v>31</v>
      </c>
      <c r="AB1" s="18" t="s">
        <v>32</v>
      </c>
      <c r="AC1" s="18" t="s">
        <v>33</v>
      </c>
      <c r="AD1" s="24" t="s">
        <v>36</v>
      </c>
      <c r="AE1" s="25"/>
      <c r="AF1" s="25"/>
      <c r="AG1" s="26"/>
      <c r="AH1" s="29" t="s">
        <v>40</v>
      </c>
      <c r="AI1" s="29" t="s">
        <v>48</v>
      </c>
      <c r="AJ1" s="29" t="s">
        <v>92</v>
      </c>
      <c r="AK1" s="31" t="s">
        <v>41</v>
      </c>
      <c r="AL1" s="27" t="s">
        <v>90</v>
      </c>
    </row>
    <row r="2" spans="1:38" s="11" customFormat="1" ht="30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19"/>
      <c r="K2" s="19"/>
      <c r="L2" s="19"/>
      <c r="M2" s="23"/>
      <c r="N2" s="19"/>
      <c r="O2" s="19"/>
      <c r="P2" s="12" t="s">
        <v>42</v>
      </c>
      <c r="Q2" s="12" t="s">
        <v>38</v>
      </c>
      <c r="R2" s="12" t="s">
        <v>37</v>
      </c>
      <c r="S2" s="13" t="s">
        <v>78</v>
      </c>
      <c r="T2" s="12" t="s">
        <v>39</v>
      </c>
      <c r="U2" s="30"/>
      <c r="V2" s="30"/>
      <c r="W2" s="30"/>
      <c r="X2" s="32"/>
      <c r="Y2" s="28"/>
      <c r="Z2" s="19"/>
      <c r="AA2" s="19"/>
      <c r="AB2" s="19"/>
      <c r="AC2" s="19"/>
      <c r="AD2" s="12" t="s">
        <v>58</v>
      </c>
      <c r="AE2" s="12" t="s">
        <v>43</v>
      </c>
      <c r="AF2" s="13" t="s">
        <v>78</v>
      </c>
      <c r="AG2" s="12" t="s">
        <v>39</v>
      </c>
      <c r="AH2" s="30"/>
      <c r="AI2" s="30"/>
      <c r="AJ2" s="30"/>
      <c r="AK2" s="32"/>
      <c r="AL2" s="28"/>
    </row>
    <row r="3" spans="1:38" x14ac:dyDescent="0.25">
      <c r="A3" s="7">
        <f>'Member Profile'!A3</f>
        <v>1</v>
      </c>
      <c r="B3" s="7" t="str">
        <f>'Member Profile'!B3</f>
        <v>Sabrimata</v>
      </c>
      <c r="C3" s="7" t="str">
        <f>'Member Profile'!C3</f>
        <v>Thandla</v>
      </c>
      <c r="D3" s="7" t="str">
        <f>'Member Profile'!D3</f>
        <v>Jhabua</v>
      </c>
      <c r="E3" s="7" t="str">
        <f>'Member Profile'!E3</f>
        <v>Madhya Pradesh</v>
      </c>
      <c r="F3" s="7" t="str">
        <f>'Member Profile'!F3</f>
        <v>Farmer1</v>
      </c>
      <c r="G3" s="7">
        <f>'Member Profile'!G3</f>
        <v>1</v>
      </c>
      <c r="H3" s="10" t="str">
        <f>'Member Profile'!K3</f>
        <v>village1</v>
      </c>
      <c r="I3" s="7" t="str">
        <f>'Member Profile'!L3</f>
        <v>GP</v>
      </c>
      <c r="J3" s="7">
        <f>'Member Profile'!AB3</f>
        <v>1</v>
      </c>
      <c r="K3" s="7">
        <f>'Member Profile'!AC3</f>
        <v>1</v>
      </c>
      <c r="L3" s="9" t="s">
        <v>34</v>
      </c>
      <c r="M3" s="9" t="s">
        <v>46</v>
      </c>
      <c r="N3" s="9"/>
      <c r="O3" s="9" t="s">
        <v>35</v>
      </c>
      <c r="P3" s="9"/>
      <c r="Q3" s="9">
        <v>1</v>
      </c>
      <c r="R3" s="9">
        <v>1</v>
      </c>
      <c r="S3" s="9"/>
      <c r="T3" s="9"/>
      <c r="U3" s="9" t="s">
        <v>44</v>
      </c>
      <c r="V3" s="9" t="s">
        <v>73</v>
      </c>
      <c r="W3" s="9"/>
      <c r="X3" s="9" t="s">
        <v>44</v>
      </c>
      <c r="Y3" s="9">
        <v>5</v>
      </c>
      <c r="Z3" s="8" t="s">
        <v>88</v>
      </c>
      <c r="AA3" s="8" t="s">
        <v>43</v>
      </c>
      <c r="AB3" s="8" t="s">
        <v>91</v>
      </c>
      <c r="AC3" s="8" t="s">
        <v>45</v>
      </c>
      <c r="AD3" s="8"/>
      <c r="AE3" s="8"/>
      <c r="AF3" s="8"/>
      <c r="AG3" s="8"/>
      <c r="AH3" s="8" t="s">
        <v>44</v>
      </c>
      <c r="AI3" s="8" t="s">
        <v>45</v>
      </c>
      <c r="AJ3" s="8">
        <v>80</v>
      </c>
      <c r="AK3" s="8" t="s">
        <v>44</v>
      </c>
      <c r="AL3" s="8">
        <v>50</v>
      </c>
    </row>
    <row r="4" spans="1:38" x14ac:dyDescent="0.25">
      <c r="A4" s="7">
        <f>'Member Profile'!A4</f>
        <v>1</v>
      </c>
      <c r="B4" s="7" t="str">
        <f>'Member Profile'!B4</f>
        <v>Sabrimata</v>
      </c>
      <c r="C4" s="7" t="str">
        <f>'Member Profile'!C4</f>
        <v>Thandla</v>
      </c>
      <c r="D4" s="7" t="str">
        <f>'Member Profile'!D4</f>
        <v>Jhabua</v>
      </c>
      <c r="E4" s="7" t="str">
        <f>'Member Profile'!E4</f>
        <v>Madhya Pradesh</v>
      </c>
      <c r="F4" s="7" t="str">
        <f>'Member Profile'!F4</f>
        <v>Farmer2</v>
      </c>
      <c r="G4" s="7">
        <f>'Member Profile'!G4</f>
        <v>2</v>
      </c>
      <c r="H4" s="10" t="str">
        <f>'Member Profile'!K4</f>
        <v>village2</v>
      </c>
      <c r="I4" s="7" t="str">
        <f>'Member Profile'!L4</f>
        <v>GP</v>
      </c>
      <c r="J4" s="7">
        <f>'Member Profile'!AB4</f>
        <v>2</v>
      </c>
      <c r="K4" s="7">
        <f>'Member Profile'!AC4</f>
        <v>1</v>
      </c>
      <c r="L4" s="9" t="s">
        <v>34</v>
      </c>
      <c r="M4" s="9" t="s">
        <v>80</v>
      </c>
      <c r="N4" s="9"/>
      <c r="O4" s="9" t="s">
        <v>73</v>
      </c>
      <c r="P4" s="9"/>
      <c r="Q4" s="9"/>
      <c r="R4" s="9"/>
      <c r="S4" s="9"/>
      <c r="T4" s="9"/>
      <c r="U4" s="9"/>
      <c r="V4" s="9" t="s">
        <v>76</v>
      </c>
      <c r="W4" s="9"/>
      <c r="X4" s="9"/>
      <c r="Y4" s="9">
        <v>7</v>
      </c>
      <c r="Z4" s="8"/>
      <c r="AA4" s="8" t="s">
        <v>58</v>
      </c>
      <c r="AB4" s="8"/>
      <c r="AC4" s="8"/>
      <c r="AD4" s="8"/>
      <c r="AE4" s="8"/>
      <c r="AF4" s="8"/>
      <c r="AG4" s="8"/>
      <c r="AH4" s="8"/>
      <c r="AI4" s="8" t="s">
        <v>84</v>
      </c>
      <c r="AJ4" s="8"/>
      <c r="AK4" s="8"/>
      <c r="AL4" s="8">
        <v>10</v>
      </c>
    </row>
    <row r="5" spans="1:38" x14ac:dyDescent="0.25">
      <c r="A5" s="7">
        <f>'Member Profile'!A5</f>
        <v>1</v>
      </c>
      <c r="B5" s="7" t="str">
        <f>'Member Profile'!B5</f>
        <v>Sabrimata</v>
      </c>
      <c r="C5" s="7" t="str">
        <f>'Member Profile'!C5</f>
        <v>Thandla</v>
      </c>
      <c r="D5" s="7" t="str">
        <f>'Member Profile'!D5</f>
        <v>Jhabua</v>
      </c>
      <c r="E5" s="7" t="str">
        <f>'Member Profile'!E5</f>
        <v>Madhya Pradesh</v>
      </c>
      <c r="F5" s="7" t="str">
        <f>'Member Profile'!F5</f>
        <v>Farmer3</v>
      </c>
      <c r="G5" s="7">
        <f>'Member Profile'!G5</f>
        <v>3</v>
      </c>
      <c r="H5" s="10" t="str">
        <f>'Member Profile'!K5</f>
        <v>village1</v>
      </c>
      <c r="I5" s="7" t="str">
        <f>'Member Profile'!L5</f>
        <v>GP</v>
      </c>
      <c r="J5" s="7">
        <f>'Member Profile'!AB5</f>
        <v>3</v>
      </c>
      <c r="K5" s="7">
        <f>'Member Profile'!AC5</f>
        <v>1</v>
      </c>
      <c r="L5" s="9" t="s">
        <v>34</v>
      </c>
      <c r="M5" s="9" t="s">
        <v>46</v>
      </c>
      <c r="N5" s="9"/>
      <c r="O5" s="9" t="s">
        <v>35</v>
      </c>
      <c r="P5" s="9"/>
      <c r="Q5" s="9"/>
      <c r="R5" s="9"/>
      <c r="S5" s="9"/>
      <c r="T5" s="9"/>
      <c r="U5" s="9"/>
      <c r="V5" s="9" t="s">
        <v>82</v>
      </c>
      <c r="W5" s="9"/>
      <c r="X5" s="9"/>
      <c r="Y5" s="9">
        <v>5</v>
      </c>
      <c r="Z5" s="8"/>
      <c r="AA5" s="8" t="s">
        <v>58</v>
      </c>
      <c r="AB5" s="8"/>
      <c r="AC5" s="8"/>
      <c r="AD5" s="8"/>
      <c r="AE5" s="8"/>
      <c r="AF5" s="8"/>
      <c r="AG5" s="8"/>
      <c r="AH5" s="8"/>
      <c r="AI5" s="8" t="s">
        <v>75</v>
      </c>
      <c r="AJ5" s="8"/>
      <c r="AK5" s="8"/>
      <c r="AL5" s="8">
        <v>40</v>
      </c>
    </row>
    <row r="6" spans="1:38" x14ac:dyDescent="0.25">
      <c r="A6" s="7">
        <f>'Member Profile'!A6</f>
        <v>1</v>
      </c>
      <c r="B6" s="7" t="str">
        <f>'Member Profile'!B6</f>
        <v>Sabrimata</v>
      </c>
      <c r="C6" s="7" t="str">
        <f>'Member Profile'!C6</f>
        <v>Thandla</v>
      </c>
      <c r="D6" s="7" t="str">
        <f>'Member Profile'!D6</f>
        <v>Jhabua</v>
      </c>
      <c r="E6" s="7" t="str">
        <f>'Member Profile'!E6</f>
        <v>Madhya Pradesh</v>
      </c>
      <c r="F6" s="7" t="str">
        <f>'Member Profile'!F6</f>
        <v>Farmer4</v>
      </c>
      <c r="G6" s="7">
        <f>'Member Profile'!G6</f>
        <v>4</v>
      </c>
      <c r="H6" s="10" t="str">
        <f>'Member Profile'!K6</f>
        <v>village3</v>
      </c>
      <c r="I6" s="7" t="str">
        <f>'Member Profile'!L6</f>
        <v>GP</v>
      </c>
      <c r="J6" s="7">
        <f>'Member Profile'!AB6</f>
        <v>1</v>
      </c>
      <c r="K6" s="7">
        <f>'Member Profile'!AC6</f>
        <v>1</v>
      </c>
      <c r="L6" s="9" t="s">
        <v>34</v>
      </c>
      <c r="M6" s="9" t="s">
        <v>81</v>
      </c>
      <c r="N6" s="9"/>
      <c r="O6" s="9" t="s">
        <v>73</v>
      </c>
      <c r="P6" s="9"/>
      <c r="Q6" s="9"/>
      <c r="R6" s="9"/>
      <c r="S6" s="9"/>
      <c r="T6" s="9"/>
      <c r="U6" s="9"/>
      <c r="V6" s="9" t="s">
        <v>87</v>
      </c>
      <c r="W6" s="9"/>
      <c r="X6" s="9"/>
      <c r="Y6" s="9">
        <v>4</v>
      </c>
      <c r="Z6" s="8"/>
      <c r="AA6" s="8" t="s">
        <v>43</v>
      </c>
      <c r="AB6" s="8"/>
      <c r="AC6" s="8"/>
      <c r="AD6" s="8"/>
      <c r="AE6" s="8"/>
      <c r="AF6" s="8"/>
      <c r="AG6" s="8"/>
      <c r="AH6" s="8"/>
      <c r="AI6" s="8" t="s">
        <v>83</v>
      </c>
      <c r="AJ6" s="8"/>
      <c r="AK6" s="8"/>
      <c r="AL6" s="8">
        <v>30</v>
      </c>
    </row>
    <row r="7" spans="1:38" x14ac:dyDescent="0.25">
      <c r="A7" s="7">
        <f>'Member Profile'!A7</f>
        <v>1</v>
      </c>
      <c r="B7" s="7" t="str">
        <f>'Member Profile'!B7</f>
        <v>Sabrimata</v>
      </c>
      <c r="C7" s="7" t="str">
        <f>'Member Profile'!C7</f>
        <v>Thandla</v>
      </c>
      <c r="D7" s="7" t="str">
        <f>'Member Profile'!D7</f>
        <v>Jhabua</v>
      </c>
      <c r="E7" s="7" t="str">
        <f>'Member Profile'!E7</f>
        <v>Madhya Pradesh</v>
      </c>
      <c r="F7" s="7" t="str">
        <f>'Member Profile'!F7</f>
        <v>Farmer5</v>
      </c>
      <c r="G7" s="7">
        <f>'Member Profile'!G7</f>
        <v>5</v>
      </c>
      <c r="H7" s="10" t="str">
        <f>'Member Profile'!K7</f>
        <v>village2</v>
      </c>
      <c r="I7" s="7" t="str">
        <f>'Member Profile'!L7</f>
        <v>GP</v>
      </c>
      <c r="J7" s="7">
        <f>'Member Profile'!AB7</f>
        <v>2</v>
      </c>
      <c r="K7" s="7">
        <f>'Member Profile'!AC7</f>
        <v>1</v>
      </c>
      <c r="L7" s="9" t="s">
        <v>34</v>
      </c>
      <c r="M7" s="9" t="s">
        <v>81</v>
      </c>
      <c r="N7" s="9"/>
      <c r="O7" s="9" t="s">
        <v>74</v>
      </c>
      <c r="P7" s="9"/>
      <c r="Q7" s="9"/>
      <c r="R7" s="9"/>
      <c r="S7" s="9"/>
      <c r="T7" s="9"/>
      <c r="U7" s="9"/>
      <c r="V7" s="9" t="s">
        <v>45</v>
      </c>
      <c r="W7" s="9"/>
      <c r="X7" s="9"/>
      <c r="Y7" s="9">
        <v>67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x14ac:dyDescent="0.25">
      <c r="A8" s="7">
        <f>'Member Profile'!A8</f>
        <v>1</v>
      </c>
      <c r="B8" s="7" t="str">
        <f>'Member Profile'!B8</f>
        <v>Sabrimata</v>
      </c>
      <c r="C8" s="7" t="str">
        <f>'Member Profile'!C8</f>
        <v>Thandla</v>
      </c>
      <c r="D8" s="7" t="str">
        <f>'Member Profile'!D8</f>
        <v>Jhabua</v>
      </c>
      <c r="E8" s="7" t="str">
        <f>'Member Profile'!E8</f>
        <v>Madhya Pradesh</v>
      </c>
      <c r="F8" s="7" t="str">
        <f>'Member Profile'!F8</f>
        <v>Farmer6</v>
      </c>
      <c r="G8" s="7">
        <f>'Member Profile'!G8</f>
        <v>6</v>
      </c>
      <c r="H8" s="10" t="str">
        <f>'Member Profile'!K8</f>
        <v>village3</v>
      </c>
      <c r="I8" s="7" t="str">
        <f>'Member Profile'!L8</f>
        <v>GP</v>
      </c>
      <c r="J8" s="7">
        <f>'Member Profile'!AB8</f>
        <v>3</v>
      </c>
      <c r="K8" s="7">
        <f>'Member Profile'!AC8</f>
        <v>1</v>
      </c>
      <c r="L8" s="9" t="s">
        <v>34</v>
      </c>
      <c r="M8" s="9" t="s">
        <v>46</v>
      </c>
      <c r="N8" s="9"/>
      <c r="O8" s="9" t="s">
        <v>73</v>
      </c>
      <c r="P8" s="9"/>
      <c r="Q8" s="9"/>
      <c r="R8" s="9"/>
      <c r="S8" s="9"/>
      <c r="T8" s="9"/>
      <c r="U8" s="9"/>
      <c r="V8" s="9" t="s">
        <v>76</v>
      </c>
      <c r="W8" s="9"/>
      <c r="X8" s="9"/>
      <c r="Y8" s="9">
        <v>45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x14ac:dyDescent="0.25">
      <c r="A9" s="7">
        <f>'Member Profile'!A9</f>
        <v>1</v>
      </c>
      <c r="B9" s="7" t="str">
        <f>'Member Profile'!B9</f>
        <v>Sabrimata</v>
      </c>
      <c r="C9" s="7" t="str">
        <f>'Member Profile'!C9</f>
        <v>Thandla</v>
      </c>
      <c r="D9" s="7" t="str">
        <f>'Member Profile'!D9</f>
        <v>Jhabua</v>
      </c>
      <c r="E9" s="7" t="str">
        <f>'Member Profile'!E9</f>
        <v>Madhya Pradesh</v>
      </c>
      <c r="F9" s="7" t="str">
        <f>'Member Profile'!F9</f>
        <v>Farmer7</v>
      </c>
      <c r="G9" s="7">
        <f>'Member Profile'!G9</f>
        <v>7</v>
      </c>
      <c r="H9" s="10" t="str">
        <f>'Member Profile'!K9</f>
        <v>village1</v>
      </c>
      <c r="I9" s="7" t="str">
        <f>'Member Profile'!L9</f>
        <v>GP</v>
      </c>
      <c r="J9" s="7">
        <f>'Member Profile'!AB9</f>
        <v>1</v>
      </c>
      <c r="K9" s="7">
        <f>'Member Profile'!AC9</f>
        <v>1</v>
      </c>
      <c r="L9" s="9" t="s">
        <v>34</v>
      </c>
      <c r="M9" s="9" t="s">
        <v>80</v>
      </c>
      <c r="N9" s="9"/>
      <c r="O9" s="9" t="s">
        <v>75</v>
      </c>
      <c r="P9" s="9"/>
      <c r="Q9" s="9"/>
      <c r="R9" s="9"/>
      <c r="S9" s="9"/>
      <c r="T9" s="9"/>
      <c r="U9" s="9"/>
      <c r="V9" s="9" t="s">
        <v>87</v>
      </c>
      <c r="W9" s="9"/>
      <c r="X9" s="9"/>
      <c r="Y9" s="9">
        <v>61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x14ac:dyDescent="0.25">
      <c r="A10" s="7">
        <f>'Member Profile'!A10</f>
        <v>1</v>
      </c>
      <c r="B10" s="7" t="str">
        <f>'Member Profile'!B10</f>
        <v>Sabrimata</v>
      </c>
      <c r="C10" s="7" t="str">
        <f>'Member Profile'!C10</f>
        <v>Thandla</v>
      </c>
      <c r="D10" s="7" t="str">
        <f>'Member Profile'!D10</f>
        <v>Jhabua</v>
      </c>
      <c r="E10" s="7" t="str">
        <f>'Member Profile'!E10</f>
        <v>Madhya Pradesh</v>
      </c>
      <c r="F10" s="7" t="str">
        <f>'Member Profile'!F10</f>
        <v>Farmer8</v>
      </c>
      <c r="G10" s="7">
        <f>'Member Profile'!G10</f>
        <v>8</v>
      </c>
      <c r="H10" s="10" t="str">
        <f>'Member Profile'!K10</f>
        <v>village3</v>
      </c>
      <c r="I10" s="7" t="str">
        <f>'Member Profile'!L10</f>
        <v>GP</v>
      </c>
      <c r="J10" s="7">
        <f>'Member Profile'!AB10</f>
        <v>2</v>
      </c>
      <c r="K10" s="7">
        <f>'Member Profile'!AC10</f>
        <v>1</v>
      </c>
      <c r="L10" s="9" t="s">
        <v>34</v>
      </c>
      <c r="M10" s="9" t="s">
        <v>46</v>
      </c>
      <c r="N10" s="9"/>
      <c r="O10" s="9" t="s">
        <v>35</v>
      </c>
      <c r="P10" s="9"/>
      <c r="Q10" s="9"/>
      <c r="R10" s="9"/>
      <c r="S10" s="9"/>
      <c r="T10" s="9"/>
      <c r="U10" s="9"/>
      <c r="V10" s="9" t="s">
        <v>82</v>
      </c>
      <c r="W10" s="9"/>
      <c r="X10" s="9"/>
      <c r="Y10" s="9">
        <v>23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x14ac:dyDescent="0.25">
      <c r="A11" s="7">
        <f>'Member Profile'!A11</f>
        <v>1</v>
      </c>
      <c r="B11" s="7" t="str">
        <f>'Member Profile'!B11</f>
        <v>Sabrimata</v>
      </c>
      <c r="C11" s="7" t="str">
        <f>'Member Profile'!C11</f>
        <v>Thandla</v>
      </c>
      <c r="D11" s="7" t="str">
        <f>'Member Profile'!D11</f>
        <v>Jhabua</v>
      </c>
      <c r="E11" s="7" t="str">
        <f>'Member Profile'!E11</f>
        <v>Madhya Pradesh</v>
      </c>
      <c r="F11" s="7" t="str">
        <f>'Member Profile'!F11</f>
        <v>Farmer9</v>
      </c>
      <c r="G11" s="7">
        <f>'Member Profile'!G11</f>
        <v>9</v>
      </c>
      <c r="H11" s="10" t="str">
        <f>'Member Profile'!K11</f>
        <v>village2</v>
      </c>
      <c r="I11" s="7" t="str">
        <f>'Member Profile'!L11</f>
        <v>GP</v>
      </c>
      <c r="J11" s="7">
        <f>'Member Profile'!AB11</f>
        <v>3</v>
      </c>
      <c r="K11" s="7">
        <f>'Member Profile'!AC11</f>
        <v>1</v>
      </c>
      <c r="L11" s="9" t="s">
        <v>34</v>
      </c>
      <c r="M11" s="9" t="s">
        <v>80</v>
      </c>
      <c r="N11" s="9"/>
      <c r="O11" s="9" t="s">
        <v>73</v>
      </c>
      <c r="P11" s="9"/>
      <c r="Q11" s="9"/>
      <c r="R11" s="9"/>
      <c r="S11" s="9"/>
      <c r="T11" s="9"/>
      <c r="U11" s="9"/>
      <c r="V11" s="9" t="s">
        <v>76</v>
      </c>
      <c r="W11" s="9"/>
      <c r="X11" s="9"/>
      <c r="Y11" s="9">
        <v>22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x14ac:dyDescent="0.25">
      <c r="A12" s="7">
        <f>'Member Profile'!A12</f>
        <v>1</v>
      </c>
      <c r="B12" s="7" t="str">
        <f>'Member Profile'!B12</f>
        <v>Sabrimata</v>
      </c>
      <c r="C12" s="7" t="str">
        <f>'Member Profile'!C12</f>
        <v>Thandla</v>
      </c>
      <c r="D12" s="7" t="str">
        <f>'Member Profile'!D12</f>
        <v>Jhabua</v>
      </c>
      <c r="E12" s="7" t="str">
        <f>'Member Profile'!E12</f>
        <v>Madhya Pradesh</v>
      </c>
      <c r="F12" s="7" t="str">
        <f>'Member Profile'!F12</f>
        <v>Farmer10</v>
      </c>
      <c r="G12" s="7">
        <f>'Member Profile'!G12</f>
        <v>10</v>
      </c>
      <c r="H12" s="10" t="str">
        <f>'Member Profile'!K12</f>
        <v>village1</v>
      </c>
      <c r="I12" s="7" t="str">
        <f>'Member Profile'!L12</f>
        <v>GP</v>
      </c>
      <c r="J12" s="7">
        <f>'Member Profile'!AB12</f>
        <v>1</v>
      </c>
      <c r="K12" s="7">
        <f>'Member Profile'!AC12</f>
        <v>1</v>
      </c>
      <c r="L12" s="9" t="s">
        <v>34</v>
      </c>
      <c r="M12" s="9" t="s">
        <v>81</v>
      </c>
      <c r="N12" s="9"/>
      <c r="O12" s="9" t="s">
        <v>74</v>
      </c>
      <c r="P12" s="9"/>
      <c r="Q12" s="9"/>
      <c r="R12" s="9"/>
      <c r="S12" s="9"/>
      <c r="T12" s="9"/>
      <c r="U12" s="9"/>
      <c r="V12" s="9" t="s">
        <v>76</v>
      </c>
      <c r="W12" s="9"/>
      <c r="X12" s="9"/>
      <c r="Y12" s="9">
        <v>11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x14ac:dyDescent="0.25">
      <c r="A13" s="7">
        <f>'Member Profile'!A13</f>
        <v>1</v>
      </c>
      <c r="B13" s="7" t="str">
        <f>'Member Profile'!B13</f>
        <v>Sabrimata</v>
      </c>
      <c r="C13" s="7" t="str">
        <f>'Member Profile'!C13</f>
        <v>Thandla</v>
      </c>
      <c r="D13" s="7" t="str">
        <f>'Member Profile'!D13</f>
        <v>Jhabua</v>
      </c>
      <c r="E13" s="7" t="str">
        <f>'Member Profile'!E13</f>
        <v>Madhya Pradesh</v>
      </c>
      <c r="F13" s="7" t="str">
        <f>'Member Profile'!F13</f>
        <v>Farmer11</v>
      </c>
      <c r="G13" s="7">
        <f>'Member Profile'!G13</f>
        <v>11</v>
      </c>
      <c r="H13" s="10" t="str">
        <f>'Member Profile'!K13</f>
        <v>village3</v>
      </c>
      <c r="I13" s="7" t="str">
        <f>'Member Profile'!L13</f>
        <v>GP</v>
      </c>
      <c r="J13" s="7">
        <f>'Member Profile'!AB13</f>
        <v>2</v>
      </c>
      <c r="K13" s="7">
        <f>'Member Profile'!AC13</f>
        <v>1</v>
      </c>
      <c r="L13" s="9" t="s">
        <v>34</v>
      </c>
      <c r="M13" s="9" t="s">
        <v>46</v>
      </c>
      <c r="N13" s="9"/>
      <c r="O13" s="9" t="s">
        <v>35</v>
      </c>
      <c r="P13" s="9"/>
      <c r="Q13" s="9"/>
      <c r="R13" s="9"/>
      <c r="S13" s="9"/>
      <c r="T13" s="9"/>
      <c r="U13" s="9"/>
      <c r="V13" s="9" t="s">
        <v>74</v>
      </c>
      <c r="W13" s="9"/>
      <c r="X13" s="9"/>
      <c r="Y13" s="9">
        <v>80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</sheetData>
  <mergeCells count="31">
    <mergeCell ref="AL1:AL2"/>
    <mergeCell ref="W1:W2"/>
    <mergeCell ref="AJ1:AJ2"/>
    <mergeCell ref="U1:U2"/>
    <mergeCell ref="V1:V2"/>
    <mergeCell ref="AK1:AK2"/>
    <mergeCell ref="X1:X2"/>
    <mergeCell ref="Y1:Y2"/>
    <mergeCell ref="AI1:AI2"/>
    <mergeCell ref="AH1:AH2"/>
    <mergeCell ref="Z1:Z2"/>
    <mergeCell ref="AA1:AA2"/>
    <mergeCell ref="AB1:AB2"/>
    <mergeCell ref="AC1:AC2"/>
    <mergeCell ref="AD1:AG1"/>
    <mergeCell ref="M1:M2"/>
    <mergeCell ref="N1:N2"/>
    <mergeCell ref="O1:O2"/>
    <mergeCell ref="P1:T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honeticPr fontId="3" type="noConversion"/>
  <dataValidations count="6">
    <dataValidation type="list" allowBlank="1" showInputMessage="1" showErrorMessage="1" sqref="L3:L13" xr:uid="{E95D3925-1B81-40F2-9171-9957B647FA18}">
      <formula1>"Karif,Rabi"</formula1>
    </dataValidation>
    <dataValidation type="list" allowBlank="1" showInputMessage="1" showErrorMessage="1" sqref="O3:O13 AI3:AI12 AC3:AC13 V3:V13" xr:uid="{AA409144-4475-4F0E-BF87-099839673FB6}">
      <formula1>"JAN,FEB,MAR,APR,MAY,JUN,JULY,AUG,SEP,OCT,NOV,DEC"</formula1>
    </dataValidation>
    <dataValidation type="list" allowBlank="1" showInputMessage="1" showErrorMessage="1" sqref="AH3:AH12 U3:U12 X3:X13 AK3:AK13" xr:uid="{0CCDCA0D-3E0B-447E-8382-1170F4E4B765}">
      <formula1>"YES,NO"</formula1>
    </dataValidation>
    <dataValidation type="list" allowBlank="1" showInputMessage="1" showErrorMessage="1" sqref="Z3:Z13" xr:uid="{C2B8513B-9A4D-4525-95AE-3145838F1A04}">
      <formula1>"Rabi,Kharif"</formula1>
    </dataValidation>
    <dataValidation type="list" allowBlank="1" showInputMessage="1" showErrorMessage="1" sqref="AA3:AA13" xr:uid="{A67B6B0A-F661-4B82-9B74-2E0209BA8894}">
      <formula1>"Wheat,Chana,Other,Multiple"</formula1>
    </dataValidation>
    <dataValidation type="list" allowBlank="1" showInputMessage="1" showErrorMessage="1" sqref="M3:M13" xr:uid="{C09C3181-7827-49AC-9D5D-5EC9D83234D6}">
      <formula1>"SOYBEAN,COTTON,MAIZE"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BA1C-34DE-4EF8-8A6E-5165930D8CD7}">
  <dimension ref="A1:R15"/>
  <sheetViews>
    <sheetView workbookViewId="0">
      <selection activeCell="C3" sqref="C3"/>
    </sheetView>
  </sheetViews>
  <sheetFormatPr defaultRowHeight="15" x14ac:dyDescent="0.25"/>
  <cols>
    <col min="1" max="1" width="15.28515625" bestFit="1" customWidth="1"/>
    <col min="2" max="2" width="12.5703125" bestFit="1" customWidth="1"/>
  </cols>
  <sheetData>
    <row r="1" spans="1:18" x14ac:dyDescent="0.25">
      <c r="A1" s="16" t="s">
        <v>8</v>
      </c>
      <c r="B1" s="16" t="s">
        <v>49</v>
      </c>
      <c r="C1" s="33" t="s">
        <v>94</v>
      </c>
      <c r="D1" s="33"/>
      <c r="E1" s="33"/>
      <c r="F1" s="33"/>
      <c r="G1" s="33" t="s">
        <v>88</v>
      </c>
      <c r="H1" s="33"/>
      <c r="I1" s="33"/>
    </row>
    <row r="2" spans="1:18" x14ac:dyDescent="0.25">
      <c r="A2" s="16"/>
      <c r="B2" s="16"/>
      <c r="C2" s="3" t="s">
        <v>42</v>
      </c>
      <c r="D2" s="3" t="s">
        <v>38</v>
      </c>
      <c r="E2" s="3" t="s">
        <v>37</v>
      </c>
      <c r="F2" s="3" t="s">
        <v>39</v>
      </c>
      <c r="G2" s="3" t="s">
        <v>43</v>
      </c>
      <c r="H2" s="3" t="s">
        <v>58</v>
      </c>
      <c r="I2" s="3" t="s">
        <v>39</v>
      </c>
      <c r="N2" s="3"/>
      <c r="O2" s="3"/>
      <c r="P2" s="3"/>
      <c r="Q2" s="3"/>
      <c r="R2" s="3"/>
    </row>
    <row r="3" spans="1:18" x14ac:dyDescent="0.25">
      <c r="A3" s="5" t="s">
        <v>59</v>
      </c>
      <c r="B3" s="7">
        <f>COUNTIF('Crop Profile'!$H:$H,'Production Pool@ Villagewise'!$A3)</f>
        <v>4</v>
      </c>
      <c r="C3" s="7">
        <f>SUMIFS('Crop Profile'!$Y:$Y,'Crop Profile'!$H:$H,'Production Pool@ Villagewise'!$A3,'Crop Profile'!$M:$M,'Production Pool@ Villagewise'!C$2)</f>
        <v>61</v>
      </c>
      <c r="D3" s="7">
        <f>SUMIFS('Crop Profile'!$Y:$Y,'Crop Profile'!$H:$H,'Production Pool@ Villagewise'!$A3,'Crop Profile'!$M:$M,'Production Pool@ Villagewise'!D$2)</f>
        <v>11</v>
      </c>
      <c r="E3" s="7">
        <f>SUMIFS('Crop Profile'!$Y:$Y,'Crop Profile'!$H:$H,'Production Pool@ Villagewise'!$A3,'Crop Profile'!$M:$M,'Production Pool@ Villagewise'!E$2)</f>
        <v>10</v>
      </c>
      <c r="F3" s="7">
        <f>SUM(C3:E3)</f>
        <v>82</v>
      </c>
      <c r="G3" s="7">
        <f>SUMIFS('Crop Profile'!$AL:$AL,'Crop Profile'!$H:$H,'Production Pool@ Villagewise'!$A3,'Crop Profile'!$AA:$AA,'Production Pool@ Villagewise'!G$2)</f>
        <v>50</v>
      </c>
      <c r="H3" s="7">
        <f>SUMIFS('Crop Profile'!$AL:$AL,'Crop Profile'!$H:$H,'Production Pool@ Villagewise'!$A3,'Crop Profile'!$AA:$AA,'Production Pool@ Villagewise'!H$2)</f>
        <v>40</v>
      </c>
      <c r="I3" s="7">
        <f>SUM(G3:H3)</f>
        <v>90</v>
      </c>
    </row>
    <row r="4" spans="1:18" x14ac:dyDescent="0.25">
      <c r="A4" s="4" t="s">
        <v>60</v>
      </c>
      <c r="B4" s="7">
        <f>COUNTIF('Crop Profile'!$H:$H,'Production Pool@ Villagewise'!$A4)</f>
        <v>3</v>
      </c>
      <c r="C4" s="7">
        <f>SUMIFS('Crop Profile'!$Y:$Y,'Crop Profile'!$H:$H,'Production Pool@ Villagewise'!$A4,'Crop Profile'!$M:$M,'Production Pool@ Villagewise'!C$2)</f>
        <v>29</v>
      </c>
      <c r="D4" s="7">
        <f>SUMIFS('Crop Profile'!$Y:$Y,'Crop Profile'!$H:$H,'Production Pool@ Villagewise'!$A4,'Crop Profile'!$M:$M,'Production Pool@ Villagewise'!D$2)</f>
        <v>67</v>
      </c>
      <c r="E4" s="7">
        <f>SUMIFS('Crop Profile'!$Y:$Y,'Crop Profile'!$H:$H,'Production Pool@ Villagewise'!$A4,'Crop Profile'!$M:$M,'Production Pool@ Villagewise'!E$2)</f>
        <v>0</v>
      </c>
      <c r="F4" s="7">
        <f t="shared" ref="F4:F5" si="0">SUM(C4:E4)</f>
        <v>96</v>
      </c>
      <c r="G4" s="7">
        <f>SUMIFS('Crop Profile'!$AL:$AL,'Crop Profile'!$H:$H,'Production Pool@ Villagewise'!$A4,'Crop Profile'!$AA:$AA,'Production Pool@ Villagewise'!G$2)</f>
        <v>0</v>
      </c>
      <c r="H4" s="7">
        <f>SUMIFS('Crop Profile'!$AL:$AL,'Crop Profile'!$H:$H,'Production Pool@ Villagewise'!$A4,'Crop Profile'!$AA:$AA,'Production Pool@ Villagewise'!H$2)</f>
        <v>10</v>
      </c>
      <c r="I4" s="7">
        <f t="shared" ref="I4:I5" si="1">SUM(G4:H4)</f>
        <v>10</v>
      </c>
    </row>
    <row r="5" spans="1:18" x14ac:dyDescent="0.25">
      <c r="A5" s="4" t="s">
        <v>61</v>
      </c>
      <c r="B5" s="7">
        <f>COUNTIF('Crop Profile'!$H:$H,'Production Pool@ Villagewise'!$A5)</f>
        <v>4</v>
      </c>
      <c r="C5" s="7">
        <f>SUMIFS('Crop Profile'!$Y:$Y,'Crop Profile'!$H:$H,'Production Pool@ Villagewise'!$A5,'Crop Profile'!$M:$M,'Production Pool@ Villagewise'!C$2)</f>
        <v>0</v>
      </c>
      <c r="D5" s="7">
        <f>SUMIFS('Crop Profile'!$Y:$Y,'Crop Profile'!$H:$H,'Production Pool@ Villagewise'!$A5,'Crop Profile'!$M:$M,'Production Pool@ Villagewise'!D$2)</f>
        <v>4</v>
      </c>
      <c r="E5" s="7">
        <f>SUMIFS('Crop Profile'!$Y:$Y,'Crop Profile'!$H:$H,'Production Pool@ Villagewise'!$A5,'Crop Profile'!$M:$M,'Production Pool@ Villagewise'!E$2)</f>
        <v>148</v>
      </c>
      <c r="F5" s="7">
        <f t="shared" si="0"/>
        <v>152</v>
      </c>
      <c r="G5" s="7">
        <f>SUMIFS('Crop Profile'!$AL:$AL,'Crop Profile'!$H:$H,'Production Pool@ Villagewise'!$A5,'Crop Profile'!$AA:$AA,'Production Pool@ Villagewise'!G$2)</f>
        <v>30</v>
      </c>
      <c r="H5" s="7">
        <f>SUMIFS('Crop Profile'!$AL:$AL,'Crop Profile'!$H:$H,'Production Pool@ Villagewise'!$A5,'Crop Profile'!$AA:$AA,'Production Pool@ Villagewise'!H$2)</f>
        <v>0</v>
      </c>
      <c r="I5" s="7">
        <f t="shared" si="1"/>
        <v>30</v>
      </c>
    </row>
    <row r="6" spans="1:18" x14ac:dyDescent="0.25">
      <c r="A6" s="4"/>
      <c r="B6" s="7"/>
      <c r="C6" s="7"/>
      <c r="D6" s="7"/>
      <c r="E6" s="7"/>
      <c r="F6" s="7"/>
      <c r="G6" s="7"/>
      <c r="H6" s="7"/>
      <c r="I6" s="7"/>
    </row>
    <row r="7" spans="1:18" x14ac:dyDescent="0.25">
      <c r="A7" s="4"/>
      <c r="B7" s="7"/>
      <c r="C7" s="7"/>
      <c r="D7" s="7"/>
      <c r="E7" s="7"/>
      <c r="F7" s="7"/>
      <c r="G7" s="7"/>
      <c r="H7" s="7"/>
      <c r="I7" s="7"/>
    </row>
    <row r="8" spans="1:18" x14ac:dyDescent="0.25">
      <c r="A8" s="4"/>
      <c r="B8" s="7"/>
      <c r="C8" s="7"/>
      <c r="D8" s="7"/>
      <c r="E8" s="7"/>
      <c r="F8" s="7"/>
      <c r="G8" s="7"/>
      <c r="H8" s="7"/>
      <c r="I8" s="7"/>
    </row>
    <row r="9" spans="1:18" x14ac:dyDescent="0.25">
      <c r="A9" s="4"/>
      <c r="B9" s="7"/>
      <c r="C9" s="7"/>
      <c r="D9" s="7"/>
      <c r="E9" s="7"/>
      <c r="F9" s="7"/>
      <c r="G9" s="7"/>
      <c r="H9" s="7"/>
      <c r="I9" s="7"/>
    </row>
    <row r="10" spans="1:18" x14ac:dyDescent="0.25">
      <c r="A10" s="4"/>
      <c r="B10" s="7"/>
      <c r="C10" s="7"/>
      <c r="D10" s="7"/>
      <c r="E10" s="7"/>
      <c r="F10" s="7"/>
      <c r="G10" s="7"/>
      <c r="H10" s="7"/>
      <c r="I10" s="7"/>
    </row>
    <row r="11" spans="1:18" x14ac:dyDescent="0.25">
      <c r="A11" s="4"/>
      <c r="B11" s="7"/>
      <c r="C11" s="7"/>
      <c r="D11" s="7"/>
      <c r="E11" s="7"/>
      <c r="F11" s="7"/>
      <c r="G11" s="7"/>
      <c r="H11" s="7"/>
      <c r="I11" s="7"/>
    </row>
    <row r="12" spans="1:18" x14ac:dyDescent="0.25">
      <c r="A12" s="4"/>
      <c r="B12" s="7"/>
      <c r="C12" s="7"/>
      <c r="D12" s="7"/>
      <c r="E12" s="7"/>
      <c r="F12" s="7"/>
      <c r="G12" s="7"/>
      <c r="H12" s="7"/>
      <c r="I12" s="7"/>
    </row>
    <row r="13" spans="1:18" x14ac:dyDescent="0.25">
      <c r="A13" s="4"/>
      <c r="B13" s="7"/>
      <c r="C13" s="7"/>
      <c r="D13" s="7"/>
      <c r="E13" s="7"/>
      <c r="F13" s="7"/>
      <c r="G13" s="7"/>
      <c r="H13" s="7"/>
      <c r="I13" s="7"/>
    </row>
    <row r="14" spans="1:18" x14ac:dyDescent="0.25">
      <c r="A14" s="4"/>
      <c r="B14" s="7"/>
      <c r="C14" s="7"/>
      <c r="D14" s="7"/>
      <c r="E14" s="7"/>
      <c r="F14" s="7"/>
      <c r="G14" s="7"/>
      <c r="H14" s="7"/>
      <c r="I14" s="7"/>
    </row>
    <row r="15" spans="1:18" x14ac:dyDescent="0.25">
      <c r="A15" s="4"/>
      <c r="B15" s="7"/>
      <c r="C15" s="7"/>
      <c r="D15" s="7"/>
      <c r="E15" s="7"/>
      <c r="F15" s="7"/>
      <c r="G15" s="7"/>
      <c r="H15" s="7"/>
      <c r="I15" s="7"/>
    </row>
  </sheetData>
  <mergeCells count="4">
    <mergeCell ref="A1:A2"/>
    <mergeCell ref="B1:B2"/>
    <mergeCell ref="G1:I1"/>
    <mergeCell ref="C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9055-1AF5-44FC-BC76-4D316255236D}">
  <dimension ref="B2:O7"/>
  <sheetViews>
    <sheetView workbookViewId="0">
      <selection activeCell="C3" sqref="C3"/>
    </sheetView>
  </sheetViews>
  <sheetFormatPr defaultRowHeight="15" x14ac:dyDescent="0.25"/>
  <cols>
    <col min="2" max="2" width="15.28515625" bestFit="1" customWidth="1"/>
  </cols>
  <sheetData>
    <row r="2" spans="2:15" x14ac:dyDescent="0.25">
      <c r="B2" s="3" t="s">
        <v>47</v>
      </c>
      <c r="C2" s="3" t="s">
        <v>82</v>
      </c>
      <c r="D2" s="3" t="s">
        <v>83</v>
      </c>
      <c r="E2" s="3" t="s">
        <v>84</v>
      </c>
      <c r="F2" s="3" t="s">
        <v>75</v>
      </c>
      <c r="G2" s="3" t="s">
        <v>35</v>
      </c>
      <c r="H2" s="3" t="s">
        <v>73</v>
      </c>
      <c r="I2" s="3" t="s">
        <v>74</v>
      </c>
      <c r="J2" s="3" t="s">
        <v>85</v>
      </c>
      <c r="K2" s="3" t="s">
        <v>86</v>
      </c>
      <c r="L2" s="3" t="s">
        <v>76</v>
      </c>
      <c r="M2" s="3" t="s">
        <v>45</v>
      </c>
      <c r="N2" s="3" t="s">
        <v>87</v>
      </c>
    </row>
    <row r="3" spans="2:15" x14ac:dyDescent="0.25">
      <c r="B3" s="2" t="s">
        <v>38</v>
      </c>
      <c r="C3" s="7">
        <f>SUMIFS('Crop Profile'!$Y:$Y,'Crop Profile'!$M:$M,'Production Pool@Monthwise'!$B3,'Crop Profile'!$V:$V,'Production Pool@Monthwise'!C$2)</f>
        <v>0</v>
      </c>
      <c r="D3" s="7">
        <f>SUMIFS('Crop Profile'!$Y:$Y,'Crop Profile'!$M:$M,'Production Pool@Monthwise'!$B3,'Crop Profile'!$V:$V,'Production Pool@Monthwise'!D$2)</f>
        <v>0</v>
      </c>
      <c r="E3" s="7">
        <f>SUMIFS('Crop Profile'!$Y:$Y,'Crop Profile'!$M:$M,'Production Pool@Monthwise'!$B3,'Crop Profile'!$V:$V,'Production Pool@Monthwise'!E$2)</f>
        <v>0</v>
      </c>
      <c r="F3" s="7">
        <f>SUMIFS('Crop Profile'!$Y:$Y,'Crop Profile'!$M:$M,'Production Pool@Monthwise'!$B3,'Crop Profile'!$V:$V,'Production Pool@Monthwise'!F$2)</f>
        <v>0</v>
      </c>
      <c r="G3" s="7">
        <f>SUMIFS('Crop Profile'!$Y:$Y,'Crop Profile'!$M:$M,'Production Pool@Monthwise'!$B3,'Crop Profile'!$V:$V,'Production Pool@Monthwise'!G$2)</f>
        <v>0</v>
      </c>
      <c r="H3" s="7">
        <f>SUMIFS('Crop Profile'!$Y:$Y,'Crop Profile'!$M:$M,'Production Pool@Monthwise'!$B3,'Crop Profile'!$V:$V,'Production Pool@Monthwise'!H$2)</f>
        <v>0</v>
      </c>
      <c r="I3" s="7">
        <f>SUMIFS('Crop Profile'!$Y:$Y,'Crop Profile'!$M:$M,'Production Pool@Monthwise'!$B3,'Crop Profile'!$V:$V,'Production Pool@Monthwise'!I$2)</f>
        <v>0</v>
      </c>
      <c r="J3" s="7">
        <f>SUMIFS('Crop Profile'!$Y:$Y,'Crop Profile'!$M:$M,'Production Pool@Monthwise'!$B3,'Crop Profile'!$V:$V,'Production Pool@Monthwise'!J$2)</f>
        <v>0</v>
      </c>
      <c r="K3" s="7">
        <f>SUMIFS('Crop Profile'!$Y:$Y,'Crop Profile'!$M:$M,'Production Pool@Monthwise'!$B3,'Crop Profile'!$V:$V,'Production Pool@Monthwise'!K$2)</f>
        <v>0</v>
      </c>
      <c r="L3" s="7">
        <f>SUMIFS('Crop Profile'!$Y:$Y,'Crop Profile'!$M:$M,'Production Pool@Monthwise'!$B3,'Crop Profile'!$V:$V,'Production Pool@Monthwise'!L$2)</f>
        <v>11</v>
      </c>
      <c r="M3" s="7">
        <f>SUMIFS('Crop Profile'!$Y:$Y,'Crop Profile'!$M:$M,'Production Pool@Monthwise'!$B3,'Crop Profile'!$V:$V,'Production Pool@Monthwise'!M$2)</f>
        <v>67</v>
      </c>
      <c r="N3" s="7">
        <f>SUMIFS('Crop Profile'!$Y:$Y,'Crop Profile'!$M:$M,'Production Pool@Monthwise'!$B3,'Crop Profile'!$V:$V,'Production Pool@Monthwise'!N$2)</f>
        <v>4</v>
      </c>
      <c r="O3" s="1"/>
    </row>
    <row r="4" spans="2:15" x14ac:dyDescent="0.25">
      <c r="B4" s="2" t="s">
        <v>42</v>
      </c>
      <c r="C4" s="7">
        <f>SUMIFS('Crop Profile'!$Y:$Y,'Crop Profile'!$M:$M,'Production Pool@Monthwise'!$B4,'Crop Profile'!$V:$V,'Production Pool@Monthwise'!C$2)</f>
        <v>0</v>
      </c>
      <c r="D4" s="7">
        <f>SUMIFS('Crop Profile'!$Y:$Y,'Crop Profile'!$M:$M,'Production Pool@Monthwise'!$B4,'Crop Profile'!$V:$V,'Production Pool@Monthwise'!D$2)</f>
        <v>0</v>
      </c>
      <c r="E4" s="7">
        <f>SUMIFS('Crop Profile'!$Y:$Y,'Crop Profile'!$M:$M,'Production Pool@Monthwise'!$B4,'Crop Profile'!$V:$V,'Production Pool@Monthwise'!E$2)</f>
        <v>0</v>
      </c>
      <c r="F4" s="7">
        <f>SUMIFS('Crop Profile'!$Y:$Y,'Crop Profile'!$M:$M,'Production Pool@Monthwise'!$B4,'Crop Profile'!$V:$V,'Production Pool@Monthwise'!F$2)</f>
        <v>0</v>
      </c>
      <c r="G4" s="7">
        <f>SUMIFS('Crop Profile'!$Y:$Y,'Crop Profile'!$M:$M,'Production Pool@Monthwise'!$B4,'Crop Profile'!$V:$V,'Production Pool@Monthwise'!G$2)</f>
        <v>0</v>
      </c>
      <c r="H4" s="7">
        <f>SUMIFS('Crop Profile'!$Y:$Y,'Crop Profile'!$M:$M,'Production Pool@Monthwise'!$B4,'Crop Profile'!$V:$V,'Production Pool@Monthwise'!H$2)</f>
        <v>0</v>
      </c>
      <c r="I4" s="7">
        <f>SUMIFS('Crop Profile'!$Y:$Y,'Crop Profile'!$M:$M,'Production Pool@Monthwise'!$B4,'Crop Profile'!$V:$V,'Production Pool@Monthwise'!I$2)</f>
        <v>0</v>
      </c>
      <c r="J4" s="7">
        <f>SUMIFS('Crop Profile'!$Y:$Y,'Crop Profile'!$M:$M,'Production Pool@Monthwise'!$B4,'Crop Profile'!$V:$V,'Production Pool@Monthwise'!J$2)</f>
        <v>0</v>
      </c>
      <c r="K4" s="7">
        <f>SUMIFS('Crop Profile'!$Y:$Y,'Crop Profile'!$M:$M,'Production Pool@Monthwise'!$B4,'Crop Profile'!$V:$V,'Production Pool@Monthwise'!K$2)</f>
        <v>0</v>
      </c>
      <c r="L4" s="7">
        <f>SUMIFS('Crop Profile'!$Y:$Y,'Crop Profile'!$M:$M,'Production Pool@Monthwise'!$B4,'Crop Profile'!$V:$V,'Production Pool@Monthwise'!L$2)</f>
        <v>29</v>
      </c>
      <c r="M4" s="7">
        <f>SUMIFS('Crop Profile'!$Y:$Y,'Crop Profile'!$M:$M,'Production Pool@Monthwise'!$B4,'Crop Profile'!$V:$V,'Production Pool@Monthwise'!M$2)</f>
        <v>0</v>
      </c>
      <c r="N4" s="7">
        <f>SUMIFS('Crop Profile'!$Y:$Y,'Crop Profile'!$M:$M,'Production Pool@Monthwise'!$B4,'Crop Profile'!$V:$V,'Production Pool@Monthwise'!N$2)</f>
        <v>61</v>
      </c>
      <c r="O4" s="1"/>
    </row>
    <row r="5" spans="2:15" x14ac:dyDescent="0.25">
      <c r="B5" s="2" t="s">
        <v>37</v>
      </c>
      <c r="C5" s="7">
        <f>SUMIFS('Crop Profile'!$Y:$Y,'Crop Profile'!$M:$M,'Production Pool@Monthwise'!$B5,'Crop Profile'!$V:$V,'Production Pool@Monthwise'!C$2)</f>
        <v>28</v>
      </c>
      <c r="D5" s="7">
        <f>SUMIFS('Crop Profile'!$Y:$Y,'Crop Profile'!$M:$M,'Production Pool@Monthwise'!$B5,'Crop Profile'!$V:$V,'Production Pool@Monthwise'!D$2)</f>
        <v>0</v>
      </c>
      <c r="E5" s="7">
        <f>SUMIFS('Crop Profile'!$Y:$Y,'Crop Profile'!$M:$M,'Production Pool@Monthwise'!$B5,'Crop Profile'!$V:$V,'Production Pool@Monthwise'!E$2)</f>
        <v>0</v>
      </c>
      <c r="F5" s="7">
        <f>SUMIFS('Crop Profile'!$Y:$Y,'Crop Profile'!$M:$M,'Production Pool@Monthwise'!$B5,'Crop Profile'!$V:$V,'Production Pool@Monthwise'!F$2)</f>
        <v>0</v>
      </c>
      <c r="G5" s="7">
        <f>SUMIFS('Crop Profile'!$Y:$Y,'Crop Profile'!$M:$M,'Production Pool@Monthwise'!$B5,'Crop Profile'!$V:$V,'Production Pool@Monthwise'!G$2)</f>
        <v>0</v>
      </c>
      <c r="H5" s="7">
        <f>SUMIFS('Crop Profile'!$Y:$Y,'Crop Profile'!$M:$M,'Production Pool@Monthwise'!$B5,'Crop Profile'!$V:$V,'Production Pool@Monthwise'!H$2)</f>
        <v>5</v>
      </c>
      <c r="I5" s="7">
        <f>SUMIFS('Crop Profile'!$Y:$Y,'Crop Profile'!$M:$M,'Production Pool@Monthwise'!$B5,'Crop Profile'!$V:$V,'Production Pool@Monthwise'!I$2)</f>
        <v>80</v>
      </c>
      <c r="J5" s="7">
        <f>SUMIFS('Crop Profile'!$Y:$Y,'Crop Profile'!$M:$M,'Production Pool@Monthwise'!$B5,'Crop Profile'!$V:$V,'Production Pool@Monthwise'!J$2)</f>
        <v>0</v>
      </c>
      <c r="K5" s="7">
        <f>SUMIFS('Crop Profile'!$Y:$Y,'Crop Profile'!$M:$M,'Production Pool@Monthwise'!$B5,'Crop Profile'!$V:$V,'Production Pool@Monthwise'!K$2)</f>
        <v>0</v>
      </c>
      <c r="L5" s="7">
        <f>SUMIFS('Crop Profile'!$Y:$Y,'Crop Profile'!$M:$M,'Production Pool@Monthwise'!$B5,'Crop Profile'!$V:$V,'Production Pool@Monthwise'!L$2)</f>
        <v>45</v>
      </c>
      <c r="M5" s="7">
        <f>SUMIFS('Crop Profile'!$Y:$Y,'Crop Profile'!$M:$M,'Production Pool@Monthwise'!$B5,'Crop Profile'!$V:$V,'Production Pool@Monthwise'!M$2)</f>
        <v>0</v>
      </c>
      <c r="N5" s="7">
        <f>SUMIFS('Crop Profile'!$Y:$Y,'Crop Profile'!$M:$M,'Production Pool@Monthwise'!$B5,'Crop Profile'!$V:$V,'Production Pool@Monthwise'!N$2)</f>
        <v>0</v>
      </c>
      <c r="O5" s="1"/>
    </row>
    <row r="6" spans="2:15" x14ac:dyDescent="0.25">
      <c r="B6" s="2" t="s">
        <v>43</v>
      </c>
      <c r="C6" s="7">
        <f>SUMIFS('Crop Profile'!$AL:$AL,'Crop Profile'!$AA:$AA,'Production Pool@Monthwise'!$B6,'Crop Profile'!$AI:$AI,'Production Pool@Monthwise'!C$2)</f>
        <v>0</v>
      </c>
      <c r="D6" s="7">
        <f>SUMIFS('Crop Profile'!$AL:$AL,'Crop Profile'!$AA:$AA,'Production Pool@Monthwise'!$B6,'Crop Profile'!$AI:$AI,'Production Pool@Monthwise'!D$2)</f>
        <v>30</v>
      </c>
      <c r="E6" s="7">
        <f>SUMIFS('Crop Profile'!$AL:$AL,'Crop Profile'!$AA:$AA,'Production Pool@Monthwise'!$B6,'Crop Profile'!$AI:$AI,'Production Pool@Monthwise'!E$2)</f>
        <v>0</v>
      </c>
      <c r="F6" s="7">
        <f>SUMIFS('Crop Profile'!$AL:$AL,'Crop Profile'!$AA:$AA,'Production Pool@Monthwise'!$B6,'Crop Profile'!$AI:$AI,'Production Pool@Monthwise'!F$2)</f>
        <v>0</v>
      </c>
      <c r="G6" s="7">
        <f>SUMIFS('Crop Profile'!$AL:$AL,'Crop Profile'!$AA:$AA,'Production Pool@Monthwise'!$B6,'Crop Profile'!$AI:$AI,'Production Pool@Monthwise'!G$2)</f>
        <v>0</v>
      </c>
      <c r="H6" s="7">
        <f>SUMIFS('Crop Profile'!$AL:$AL,'Crop Profile'!$AA:$AA,'Production Pool@Monthwise'!$B6,'Crop Profile'!$AI:$AI,'Production Pool@Monthwise'!H$2)</f>
        <v>0</v>
      </c>
      <c r="I6" s="7">
        <f>SUMIFS('Crop Profile'!$AL:$AL,'Crop Profile'!$AA:$AA,'Production Pool@Monthwise'!$B6,'Crop Profile'!$AI:$AI,'Production Pool@Monthwise'!I$2)</f>
        <v>0</v>
      </c>
      <c r="J6" s="7">
        <f>SUMIFS('Crop Profile'!$AL:$AL,'Crop Profile'!$AA:$AA,'Production Pool@Monthwise'!$B6,'Crop Profile'!$AI:$AI,'Production Pool@Monthwise'!J$2)</f>
        <v>0</v>
      </c>
      <c r="K6" s="7">
        <f>SUMIFS('Crop Profile'!$AL:$AL,'Crop Profile'!$AA:$AA,'Production Pool@Monthwise'!$B6,'Crop Profile'!$AI:$AI,'Production Pool@Monthwise'!K$2)</f>
        <v>0</v>
      </c>
      <c r="L6" s="7">
        <f>SUMIFS('Crop Profile'!$AL:$AL,'Crop Profile'!$AA:$AA,'Production Pool@Monthwise'!$B6,'Crop Profile'!$AI:$AI,'Production Pool@Monthwise'!L$2)</f>
        <v>0</v>
      </c>
      <c r="M6" s="7">
        <f>SUMIFS('Crop Profile'!$AL:$AL,'Crop Profile'!$AA:$AA,'Production Pool@Monthwise'!$B6,'Crop Profile'!$AI:$AI,'Production Pool@Monthwise'!M$2)</f>
        <v>50</v>
      </c>
      <c r="N6" s="7">
        <f>SUMIFS('Crop Profile'!$AL:$AL,'Crop Profile'!$AA:$AA,'Production Pool@Monthwise'!$B6,'Crop Profile'!$AI:$AI,'Production Pool@Monthwise'!N$2)</f>
        <v>0</v>
      </c>
    </row>
    <row r="7" spans="2:15" x14ac:dyDescent="0.25">
      <c r="B7" s="2" t="s">
        <v>58</v>
      </c>
      <c r="C7" s="7">
        <f>SUMIFS('Crop Profile'!$AL:$AL,'Crop Profile'!$AA:$AA,'Production Pool@Monthwise'!$B7,'Crop Profile'!$AI:$AI,'Production Pool@Monthwise'!C$2)</f>
        <v>0</v>
      </c>
      <c r="D7" s="7">
        <f>SUMIFS('Crop Profile'!$AL:$AL,'Crop Profile'!$AA:$AA,'Production Pool@Monthwise'!$B7,'Crop Profile'!$AI:$AI,'Production Pool@Monthwise'!D$2)</f>
        <v>0</v>
      </c>
      <c r="E7" s="7">
        <f>SUMIFS('Crop Profile'!$AL:$AL,'Crop Profile'!$AA:$AA,'Production Pool@Monthwise'!$B7,'Crop Profile'!$AI:$AI,'Production Pool@Monthwise'!E$2)</f>
        <v>10</v>
      </c>
      <c r="F7" s="7">
        <f>SUMIFS('Crop Profile'!$AL:$AL,'Crop Profile'!$AA:$AA,'Production Pool@Monthwise'!$B7,'Crop Profile'!$AI:$AI,'Production Pool@Monthwise'!F$2)</f>
        <v>40</v>
      </c>
      <c r="G7" s="7">
        <f>SUMIFS('Crop Profile'!$AL:$AL,'Crop Profile'!$AA:$AA,'Production Pool@Monthwise'!$B7,'Crop Profile'!$AI:$AI,'Production Pool@Monthwise'!G$2)</f>
        <v>0</v>
      </c>
      <c r="H7" s="7">
        <f>SUMIFS('Crop Profile'!$AL:$AL,'Crop Profile'!$AA:$AA,'Production Pool@Monthwise'!$B7,'Crop Profile'!$AI:$AI,'Production Pool@Monthwise'!H$2)</f>
        <v>0</v>
      </c>
      <c r="I7" s="7">
        <f>SUMIFS('Crop Profile'!$AL:$AL,'Crop Profile'!$AA:$AA,'Production Pool@Monthwise'!$B7,'Crop Profile'!$AI:$AI,'Production Pool@Monthwise'!I$2)</f>
        <v>0</v>
      </c>
      <c r="J7" s="7">
        <f>SUMIFS('Crop Profile'!$AL:$AL,'Crop Profile'!$AA:$AA,'Production Pool@Monthwise'!$B7,'Crop Profile'!$AI:$AI,'Production Pool@Monthwise'!J$2)</f>
        <v>0</v>
      </c>
      <c r="K7" s="7">
        <f>SUMIFS('Crop Profile'!$AL:$AL,'Crop Profile'!$AA:$AA,'Production Pool@Monthwise'!$B7,'Crop Profile'!$AI:$AI,'Production Pool@Monthwise'!K$2)</f>
        <v>0</v>
      </c>
      <c r="L7" s="7">
        <f>SUMIFS('Crop Profile'!$AL:$AL,'Crop Profile'!$AA:$AA,'Production Pool@Monthwise'!$B7,'Crop Profile'!$AI:$AI,'Production Pool@Monthwise'!L$2)</f>
        <v>0</v>
      </c>
      <c r="M7" s="7">
        <f>SUMIFS('Crop Profile'!$AL:$AL,'Crop Profile'!$AA:$AA,'Production Pool@Monthwise'!$B7,'Crop Profile'!$AI:$AI,'Production Pool@Monthwise'!M$2)</f>
        <v>0</v>
      </c>
      <c r="N7" s="7">
        <f>SUMIFS('Crop Profile'!$AL:$AL,'Crop Profile'!$AA:$AA,'Production Pool@Monthwise'!$B7,'Crop Profile'!$AI:$AI,'Production Pool@Monthwise'!N$2)</f>
        <v>0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Member Profile</vt:lpstr>
      <vt:lpstr>Crop Profile</vt:lpstr>
      <vt:lpstr>Production Pool@ Villagewise</vt:lpstr>
      <vt:lpstr>Production Pool@Monthwise</vt:lpstr>
    </vt:vector>
  </TitlesOfParts>
  <Company>Genpact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Varsha, Kumari</dc:creator>
  <cp:lastModifiedBy>Dave, Sheetal</cp:lastModifiedBy>
  <dcterms:created xsi:type="dcterms:W3CDTF">2023-08-17T04:39:21Z</dcterms:created>
  <dcterms:modified xsi:type="dcterms:W3CDTF">2024-06-27T11:20:31Z</dcterms:modified>
</cp:coreProperties>
</file>